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/>
  <mc:AlternateContent xmlns:mc="http://schemas.openxmlformats.org/markup-compatibility/2006">
    <mc:Choice Requires="x15">
      <x15ac:absPath xmlns:x15ac="http://schemas.microsoft.com/office/spreadsheetml/2010/11/ac" url="https://uniandes-my.sharepoint.com/personal/js_arbelaez127_uniandes_edu_co/Documents/FENOGE/61. Botes pesqueros en Tumaco/Contratación/SIP/"/>
    </mc:Choice>
  </mc:AlternateContent>
  <xr:revisionPtr revIDLastSave="76" documentId="13_ncr:1_{B97B620A-6425-CA48-9E91-3EDC1D0D2867}" xr6:coauthVersionLast="47" xr6:coauthVersionMax="47" xr10:uidLastSave="{16001486-F3A4-41B1-AA4D-C16C8CF01942}"/>
  <bookViews>
    <workbookView xWindow="0" yWindow="500" windowWidth="27420" windowHeight="1888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Matriz!$A$1:$T$19</definedName>
    <definedName name="_xlnm.Print_Area" localSheetId="2">Probabilidad!$A$1:$D$14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R21" i="10" l="1"/>
  <c r="P21" i="10"/>
  <c r="Q21" i="10" s="1"/>
  <c r="J21" i="10"/>
  <c r="K21" i="10" s="1"/>
  <c r="R20" i="10"/>
  <c r="Q20" i="10"/>
  <c r="K20" i="10"/>
  <c r="R19" i="10"/>
  <c r="P19" i="10"/>
  <c r="Q19" i="10"/>
  <c r="J19" i="10"/>
  <c r="K19" i="10"/>
  <c r="R18" i="10"/>
  <c r="P18" i="10"/>
  <c r="Q18" i="10"/>
  <c r="J18" i="10"/>
  <c r="K18" i="10"/>
  <c r="R17" i="10"/>
  <c r="P17" i="10"/>
  <c r="Q17" i="10"/>
  <c r="J17" i="10"/>
  <c r="K17" i="10"/>
  <c r="R16" i="10"/>
  <c r="P16" i="10"/>
  <c r="Q16" i="10"/>
  <c r="J16" i="10"/>
  <c r="K16" i="10"/>
  <c r="R15" i="10"/>
  <c r="P15" i="10"/>
  <c r="Q15" i="10"/>
  <c r="J15" i="10"/>
  <c r="K15" i="10"/>
  <c r="R14" i="10"/>
  <c r="P14" i="10"/>
  <c r="Q14" i="10"/>
  <c r="J14" i="10"/>
  <c r="K14" i="10"/>
  <c r="R13" i="10"/>
  <c r="P13" i="10"/>
  <c r="Q13" i="10"/>
  <c r="J13" i="10"/>
  <c r="K13" i="10"/>
  <c r="R12" i="10"/>
  <c r="P12" i="10"/>
  <c r="Q12" i="10"/>
  <c r="J12" i="10"/>
  <c r="K12" i="10"/>
  <c r="R11" i="10"/>
  <c r="P11" i="10"/>
  <c r="Q11" i="10"/>
  <c r="J11" i="10"/>
  <c r="K11" i="10"/>
  <c r="R10" i="10"/>
  <c r="P10" i="10"/>
  <c r="Q10" i="10"/>
  <c r="J10" i="10"/>
  <c r="K10" i="10"/>
  <c r="R9" i="10"/>
  <c r="P9" i="10"/>
  <c r="Q9" i="10"/>
  <c r="J9" i="10"/>
  <c r="K9" i="10"/>
  <c r="R8" i="10"/>
  <c r="P8" i="10"/>
  <c r="Q8" i="10"/>
  <c r="J8" i="10"/>
  <c r="K8" i="10"/>
  <c r="R7" i="10"/>
  <c r="P7" i="10"/>
  <c r="Q7" i="10"/>
  <c r="J7" i="10"/>
  <c r="K7" i="10"/>
  <c r="R6" i="10"/>
  <c r="P6" i="10"/>
  <c r="Q6" i="10"/>
  <c r="J6" i="10"/>
  <c r="K6" i="10"/>
  <c r="R5" i="10"/>
  <c r="P5" i="10"/>
  <c r="Q5" i="10"/>
  <c r="J5" i="10"/>
  <c r="K5" i="10"/>
</calcChain>
</file>

<file path=xl/sharedStrings.xml><?xml version="1.0" encoding="utf-8"?>
<sst xmlns="http://schemas.openxmlformats.org/spreadsheetml/2006/main" count="198" uniqueCount="91">
  <si>
    <t>Referencia:  SIP No. X (SIP-00X-2023-FENOGE)</t>
  </si>
  <si>
    <t>Anexo 1 -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</si>
  <si>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</si>
  <si>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</si>
  <si>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</si>
  <si>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</si>
  <si>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</si>
  <si>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</si>
  <si>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>Consecuencia de la ocurrencia del riesgo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</si>
  <si>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</si>
  <si>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</si>
  <si>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</si>
  <si>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</si>
  <si>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</si>
  <si>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</si>
  <si>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</si>
  <si>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</si>
  <si>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Monitoreo y revisión 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</si>
  <si>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</si>
  <si>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</si>
  <si>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</si>
  <si>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</si>
  <si>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</si>
  <si>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</si>
  <si>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</si>
  <si>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Naturales</t>
  </si>
  <si>
    <t>Tsunami, Fuertes vientos, Huracanes e inundaciones</t>
  </si>
  <si>
    <t xml:space="preserve">Puede producir retrasos en el inicio del proyecto y/o durante la ejecución de este </t>
  </si>
  <si>
    <t>Contratista</t>
  </si>
  <si>
    <t>* Tener plan de contingencias por retrasos
* Identificar y realizar un instructivo de rutas de evacuación, e incluir qué hacer en caso de una emergencia, 
* Realizar un directorio de contactos de emergencia y de las principales autoridades. 
* Monitorear las condiciones climatológicas periódicamente.
* Asegurar los materiales que se vayan a utilizar en la ejecucion del proyecto.</t>
  </si>
  <si>
    <t>Solicitud de reportes periódicos climatológicos y previsiones de condiciones futuras. Solicitud de resportes donde se exponga las capacitaciones sobre el plan de contigencias, registro de contactos y aseguramiento de materiales y equipos.</t>
  </si>
  <si>
    <t>Permanente a partir del inicio de la ejecución</t>
  </si>
  <si>
    <t>Operacional</t>
  </si>
  <si>
    <t>Lugar de almacenamiento sin condiciones de seguridad (accesible por parte de personas no autorizadas)</t>
  </si>
  <si>
    <t>Pérdida de material a utilizar</t>
  </si>
  <si>
    <t>* Asegurar custodia del material.
* Realizar inventario inicial y chequear inventario diariamente</t>
  </si>
  <si>
    <t>Reportes periódicos de la cuantificación de los materiales</t>
  </si>
  <si>
    <t>Interno</t>
  </si>
  <si>
    <t>Estructuras inestables en el bote.</t>
  </si>
  <si>
    <t xml:space="preserve">Caídas, golpes, accidentes, lesiones, daños a la propiedad, etc…) </t>
  </si>
  <si>
    <t>Inspección visual, uso de EPPs, reportar a supervisor y dueño del bote.</t>
  </si>
  <si>
    <t>Seguimiento de la supervisión y/o interventoria.</t>
  </si>
  <si>
    <t>Social</t>
  </si>
  <si>
    <t xml:space="preserve">Alteraciones de orden público </t>
  </si>
  <si>
    <t>Imposibilidad de entrada al territorio y/o imposibilidad de ejecucion del proyecto</t>
  </si>
  <si>
    <t>Estar en contacto con las autoridades regionales y comunitarias y seguir las recomendaciones que éstas den.</t>
  </si>
  <si>
    <t xml:space="preserve">Seguimiento de la supervisión y/o interventoria. </t>
  </si>
  <si>
    <t>Semanal</t>
  </si>
  <si>
    <t>Instalaciones del campamento y/o  lugar de sustitución de los motores.</t>
  </si>
  <si>
    <t>Afectación en la integridad física del personal que ejecuta la actividad ya se por la instalación del punto de campamento o por la presencia de animales (serpientes, alacranes, pitos, zancudos, insectos, arañas, perros, avispas, etc).</t>
  </si>
  <si>
    <t xml:space="preserve">Inspección visual, uso de epp (botas de Seguridad, guantes, camisa Manga larga, pantalon grueso y largo, gafas de seguridad) </t>
  </si>
  <si>
    <t>Metodología de selección de beneficiarios priorizados / Falta de conocimiento del programa</t>
  </si>
  <si>
    <t>Insatisfacción de la población por no ser seleccionados, o, no  participación de beneficiarios priorizados.</t>
  </si>
  <si>
    <t xml:space="preserve">Garantizar un adecuado plan de comunicación y promoción del programa. </t>
  </si>
  <si>
    <t>Seguimiento al cumplimiento a las obligaciones y cronograma del componente a través de la solicitud de reportes periódicos por escrito, donde se indiquen las medidas tomadas</t>
  </si>
  <si>
    <t>Materiales de baja calidad o baja calidad en implementación del piloto</t>
  </si>
  <si>
    <t>Insatisfacción de los usuarios al recibir un producto en mal estado o  defectuoso.</t>
  </si>
  <si>
    <t>Seguimiento al suministro de materiales y sustitución</t>
  </si>
  <si>
    <t>Seguimiento al cumplimiento a las especificaciones técnicas a través de la solicitud de reportes periódicos por escrito.</t>
  </si>
  <si>
    <t>Afectaciones en botes donde se realizará la sustitución de los motores</t>
  </si>
  <si>
    <t>Daños en el estado fisico de las embarcaciones</t>
  </si>
  <si>
    <t>Realizar los arreglos necesarios en las estructuras afectadas</t>
  </si>
  <si>
    <t>Exposición del personal a largas horas al sol</t>
  </si>
  <si>
    <t>Alteraciones de la salud (estrés, inconfort térmico, molestia, congelamiento, alteraciones vasculares periféricas).</t>
  </si>
  <si>
    <t>Uso de protector solar, gafas, gorra, EPP´s</t>
  </si>
  <si>
    <t>Seguimiento de la supervisión y/o interventoria a las gestiones del SST.</t>
  </si>
  <si>
    <t>Imposibilidad o dificultad en conseguir personal calificado y no calificado para la ejecución del proyecto</t>
  </si>
  <si>
    <t>Retrasos en la ejecucion del proyecto</t>
  </si>
  <si>
    <t>* Tener plan de contingencias por retrasos
* Contemplar estos imprevistos dentro del cronograma de ejecución</t>
  </si>
  <si>
    <t>Disposición de los residuos peligrosos generados en la implementación</t>
  </si>
  <si>
    <t>Contaminación suelo, agua, capa vegetal</t>
  </si>
  <si>
    <t xml:space="preserve">Entrenamiento, capacitación en temas relacionados con gestión de residuos, disponibilidad de canecas o contenedores </t>
  </si>
  <si>
    <t>Disposición final inadecuada de los residuos generados en rellenos sanitarios, afluentes, botaderos</t>
  </si>
  <si>
    <t>Entrenamiento, capacitación en temas relacionados con gestión de residuos, disponibilidad de canecas o contenedores para almacenar los materiales sustituidos.
Disponer de la entidad que realice la disposición final adecuada.</t>
  </si>
  <si>
    <t>Solictud del supervisor y/o interventor de reportes de seguridad por parte del contratista.</t>
  </si>
  <si>
    <t>Resolución de solicitudes, peticiones, quejas, reclamos y mecanismos de resolución de conflictos con la comunidad</t>
  </si>
  <si>
    <t>Insatisfacción de los usuarios al recibir una atención inadecuada que no resuelva las peticiones de los usuarios</t>
  </si>
  <si>
    <t>Atención física en sitios de alta afluencia, página web, redes sociales o medios con capacidad de respuesta, Línea telefónica para brindar información.</t>
  </si>
  <si>
    <t>Bajo interés de participación comunitaria</t>
  </si>
  <si>
    <t xml:space="preserve">Fortalecimiento de la estrategia de comunicaciones, búsqueda de estrategias que ayuden a la interés de la participación de la población objetivo, entrenamiento, capacitación en temas relacionados con modelos productivos, beneficios y mercado </t>
  </si>
  <si>
    <t>Exposición a enfermedades tropicales o características de la zona</t>
  </si>
  <si>
    <t>Afectaciones en la salud</t>
  </si>
  <si>
    <t>Vacunación, EPP, recomendaciones de la zona y seguridad social al día</t>
  </si>
  <si>
    <t>Incumplimiento en la entrega,
prestación del servicio o
desarrollo de la actividad</t>
  </si>
  <si>
    <t xml:space="preserve">Incumplimiento del objeto contractual </t>
  </si>
  <si>
    <t xml:space="preserve">Exigir la constitución de 
Aprobación de las garantía conforme a daño generado </t>
  </si>
  <si>
    <t>Dificultades para el transporte y obtención de los equipos y materiales para la susticuión</t>
  </si>
  <si>
    <t>Comunicación acertiva y constante con los distribuidores.
Tener alternativas para la consecución de equipos y materiales</t>
  </si>
  <si>
    <t>Impacto del riesgo</t>
  </si>
  <si>
    <t>Probabilidad del riesgo</t>
  </si>
  <si>
    <t>Categoría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</si>
</sst>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i/>
      <sz val="1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hidden="1"/>
    </xf>
    <xf numFmtId="0" fontId="1" fillId="2" borderId="5" xfId="0" applyFont="1" applyFill="1" applyBorder="1" applyAlignment="1" applyProtection="1">
      <alignment horizontal="center" vertical="center" textRotation="90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hidden="1"/>
    </xf>
    <xf numFmtId="0" fontId="1" fillId="2" borderId="3" xfId="0" applyFont="1" applyFill="1" applyBorder="1" applyAlignment="1" applyProtection="1">
      <alignment horizontal="center" vertical="center" textRotation="90"/>
      <protection hidden="1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textRotation="90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textRotation="90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textRotation="90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2" fillId="3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right" vertical="center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6"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66FF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0</xdr:row>
      <xdr:rowOff>751260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8ACCA-C5D0-3847-B43A-EB4711353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4729" cy="751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0</xdr:row>
      <xdr:rowOff>747183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F853FF-13A0-C74C-BB2D-7177EC90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5983" cy="747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1081-B683-40F5-A4F9-F0A85EDE8929}">
  <dimension ref="A1:T65"/>
  <sheetViews>
    <sheetView showGridLines="0" tabSelected="1" view="pageBreakPreview" topLeftCell="A19" zoomScale="110" zoomScaleNormal="85" zoomScaleSheetLayoutView="110" workbookViewId="0">
      <selection activeCell="H19" sqref="H19"/>
    </sheetView>
  </sheetViews>
  <sheetFormatPr defaultColWidth="10.625" defaultRowHeight="15"/>
  <cols>
    <col min="1" max="1" width="7.125" style="2" customWidth="1"/>
    <col min="2" max="2" width="10.125" style="2" customWidth="1"/>
    <col min="3" max="5" width="10.625" style="2"/>
    <col min="6" max="6" width="27.875" style="2" customWidth="1"/>
    <col min="7" max="7" width="30" style="2" customWidth="1"/>
    <col min="8" max="8" width="5" style="2" customWidth="1"/>
    <col min="9" max="11" width="4.125" style="2" customWidth="1"/>
    <col min="12" max="12" width="4.625" style="2" customWidth="1"/>
    <col min="13" max="13" width="43.625" style="2" customWidth="1"/>
    <col min="14" max="14" width="4.5" style="2" customWidth="1"/>
    <col min="15" max="15" width="3.625" style="2" customWidth="1"/>
    <col min="16" max="16" width="4.625" style="2" customWidth="1"/>
    <col min="17" max="17" width="4.125" style="2" customWidth="1"/>
    <col min="18" max="18" width="11.125" style="2" customWidth="1"/>
    <col min="19" max="19" width="43.375" style="2" customWidth="1"/>
    <col min="20" max="20" width="19.125" style="2" customWidth="1"/>
    <col min="21" max="16384" width="10.625" style="2"/>
  </cols>
  <sheetData>
    <row r="1" spans="1:20" ht="63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52.5" customHeight="1">
      <c r="A3" s="37" t="s">
        <v>2</v>
      </c>
      <c r="B3" s="36" t="s">
        <v>3</v>
      </c>
      <c r="C3" s="36" t="s">
        <v>4</v>
      </c>
      <c r="D3" s="36" t="s">
        <v>5</v>
      </c>
      <c r="E3" s="42" t="s">
        <v>6</v>
      </c>
      <c r="F3" s="37" t="s">
        <v>7</v>
      </c>
      <c r="G3" s="37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7" t="s">
        <v>14</v>
      </c>
      <c r="N3" s="37" t="s">
        <v>15</v>
      </c>
      <c r="O3" s="37"/>
      <c r="P3" s="37"/>
      <c r="Q3" s="37"/>
      <c r="R3" s="39" t="s">
        <v>16</v>
      </c>
      <c r="S3" s="37" t="s">
        <v>17</v>
      </c>
      <c r="T3" s="37"/>
    </row>
    <row r="4" spans="1:20" ht="102" customHeight="1">
      <c r="A4" s="37"/>
      <c r="B4" s="36"/>
      <c r="C4" s="36"/>
      <c r="D4" s="36"/>
      <c r="E4" s="42"/>
      <c r="F4" s="37"/>
      <c r="G4" s="37"/>
      <c r="H4" s="36"/>
      <c r="I4" s="36"/>
      <c r="J4" s="36"/>
      <c r="K4" s="36"/>
      <c r="L4" s="36"/>
      <c r="M4" s="37"/>
      <c r="N4" s="4" t="s">
        <v>9</v>
      </c>
      <c r="O4" s="4" t="s">
        <v>18</v>
      </c>
      <c r="P4" s="4" t="s">
        <v>19</v>
      </c>
      <c r="Q4" s="4" t="s">
        <v>12</v>
      </c>
      <c r="R4" s="40"/>
      <c r="S4" s="3" t="s">
        <v>20</v>
      </c>
      <c r="T4" s="3" t="s">
        <v>21</v>
      </c>
    </row>
    <row r="5" spans="1:20" ht="168" customHeight="1">
      <c r="A5" s="5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5" t="s">
        <v>26</v>
      </c>
      <c r="G5" s="5" t="s">
        <v>27</v>
      </c>
      <c r="H5" s="6">
        <v>2</v>
      </c>
      <c r="I5" s="6">
        <v>3</v>
      </c>
      <c r="J5" s="9">
        <f t="shared" ref="J5:J11" si="0">SUM(H5:I5)</f>
        <v>5</v>
      </c>
      <c r="K5" s="7" t="str">
        <f t="shared" ref="K5" si="1">IF(J5&lt;5,"Bajo",IF(J5=5,"Medio",IF(J5&lt;8,"Alto","Extremo")))</f>
        <v>Medio</v>
      </c>
      <c r="L5" s="6" t="s">
        <v>28</v>
      </c>
      <c r="M5" s="5" t="s">
        <v>29</v>
      </c>
      <c r="N5" s="6">
        <v>1</v>
      </c>
      <c r="O5" s="6">
        <v>2</v>
      </c>
      <c r="P5" s="6">
        <f t="shared" ref="P5:P11" si="2">SUM(N5:O5)</f>
        <v>3</v>
      </c>
      <c r="Q5" s="8" t="str">
        <f t="shared" ref="Q5" si="3">IF(P5&lt;5,"Bajo",IF(P5=5,"Medio",IF(P5&lt;8,"Alto","Extremo")))</f>
        <v>Bajo</v>
      </c>
      <c r="R5" s="6" t="str">
        <f t="shared" ref="R5:R11" si="4">L5</f>
        <v>Contratista</v>
      </c>
      <c r="S5" s="5" t="s">
        <v>30</v>
      </c>
      <c r="T5" s="5" t="s">
        <v>31</v>
      </c>
    </row>
    <row r="6" spans="1:20" ht="143.1" customHeight="1">
      <c r="A6" s="5">
        <v>2</v>
      </c>
      <c r="B6" s="6" t="s">
        <v>22</v>
      </c>
      <c r="C6" s="6" t="s">
        <v>23</v>
      </c>
      <c r="D6" s="6" t="s">
        <v>24</v>
      </c>
      <c r="E6" s="9" t="s">
        <v>32</v>
      </c>
      <c r="F6" s="5" t="s">
        <v>33</v>
      </c>
      <c r="G6" s="5" t="s">
        <v>34</v>
      </c>
      <c r="H6" s="6">
        <v>2</v>
      </c>
      <c r="I6" s="6">
        <v>3</v>
      </c>
      <c r="J6" s="9">
        <f t="shared" si="0"/>
        <v>5</v>
      </c>
      <c r="K6" s="7" t="str">
        <f t="shared" ref="K6" si="5">IF(J6&lt;5,"Bajo",IF(J6=5,"Medio",IF(J6&lt;8,"Alto","Extremo")))</f>
        <v>Medio</v>
      </c>
      <c r="L6" s="6" t="s">
        <v>28</v>
      </c>
      <c r="M6" s="5" t="s">
        <v>35</v>
      </c>
      <c r="N6" s="6">
        <v>1</v>
      </c>
      <c r="O6" s="6">
        <v>2</v>
      </c>
      <c r="P6" s="6">
        <f t="shared" si="2"/>
        <v>3</v>
      </c>
      <c r="Q6" s="8" t="str">
        <f t="shared" ref="Q6" si="6">IF(P6&lt;5,"Bajo",IF(P6=5,"Medio",IF(P6&lt;8,"Alto","Extremo")))</f>
        <v>Bajo</v>
      </c>
      <c r="R6" s="6" t="str">
        <f t="shared" si="4"/>
        <v>Contratista</v>
      </c>
      <c r="S6" s="5" t="s">
        <v>36</v>
      </c>
      <c r="T6" s="5" t="s">
        <v>31</v>
      </c>
    </row>
    <row r="7" spans="1:20" ht="143.1" customHeight="1">
      <c r="A7" s="5">
        <v>3</v>
      </c>
      <c r="B7" s="6" t="s">
        <v>22</v>
      </c>
      <c r="C7" s="6" t="s">
        <v>37</v>
      </c>
      <c r="D7" s="6" t="s">
        <v>24</v>
      </c>
      <c r="E7" s="9" t="s">
        <v>32</v>
      </c>
      <c r="F7" s="12" t="s">
        <v>38</v>
      </c>
      <c r="G7" s="5" t="s">
        <v>39</v>
      </c>
      <c r="H7" s="6">
        <v>2</v>
      </c>
      <c r="I7" s="6">
        <v>2</v>
      </c>
      <c r="J7" s="9">
        <f t="shared" si="0"/>
        <v>4</v>
      </c>
      <c r="K7" s="7" t="str">
        <f t="shared" ref="K7" si="7">IF(J7&lt;5,"Bajo",IF(J7=5,"Medio",IF(J7&lt;8,"Alto","Extremo")))</f>
        <v>Bajo</v>
      </c>
      <c r="L7" s="6" t="s">
        <v>28</v>
      </c>
      <c r="M7" s="5" t="s">
        <v>40</v>
      </c>
      <c r="N7" s="6">
        <v>1</v>
      </c>
      <c r="O7" s="6">
        <v>1</v>
      </c>
      <c r="P7" s="6">
        <f t="shared" si="2"/>
        <v>2</v>
      </c>
      <c r="Q7" s="8" t="str">
        <f t="shared" ref="Q7" si="8">IF(P7&lt;5,"Bajo",IF(P7=5,"Medio",IF(P7&lt;8,"Alto","Extremo")))</f>
        <v>Bajo</v>
      </c>
      <c r="R7" s="6" t="str">
        <f t="shared" si="4"/>
        <v>Contratista</v>
      </c>
      <c r="S7" s="5" t="s">
        <v>41</v>
      </c>
      <c r="T7" s="5" t="s">
        <v>31</v>
      </c>
    </row>
    <row r="8" spans="1:20" ht="143.1" customHeight="1">
      <c r="A8" s="5">
        <v>4</v>
      </c>
      <c r="B8" s="6" t="s">
        <v>22</v>
      </c>
      <c r="C8" s="6" t="s">
        <v>23</v>
      </c>
      <c r="D8" s="6" t="s">
        <v>24</v>
      </c>
      <c r="E8" s="9" t="s">
        <v>42</v>
      </c>
      <c r="F8" s="12" t="s">
        <v>43</v>
      </c>
      <c r="G8" s="5" t="s">
        <v>44</v>
      </c>
      <c r="H8" s="6">
        <v>3</v>
      </c>
      <c r="I8" s="6">
        <v>3</v>
      </c>
      <c r="J8" s="9">
        <f t="shared" si="0"/>
        <v>6</v>
      </c>
      <c r="K8" s="7" t="str">
        <f t="shared" ref="K8:K17" si="9">IF(J8&lt;5,"Bajo",IF(J8=5,"Medio",IF(J8&lt;8,"Alto","Extremo")))</f>
        <v>Alto</v>
      </c>
      <c r="L8" s="6" t="s">
        <v>28</v>
      </c>
      <c r="M8" s="5" t="s">
        <v>45</v>
      </c>
      <c r="N8" s="6">
        <v>2</v>
      </c>
      <c r="O8" s="6">
        <v>2</v>
      </c>
      <c r="P8" s="6">
        <f t="shared" si="2"/>
        <v>4</v>
      </c>
      <c r="Q8" s="8" t="str">
        <f t="shared" ref="Q8:Q17" si="10">IF(P8&lt;5,"Bajo",IF(P8=5,"Medio",IF(P8&lt;8,"Alto","Extremo")))</f>
        <v>Bajo</v>
      </c>
      <c r="R8" s="6" t="str">
        <f t="shared" si="4"/>
        <v>Contratista</v>
      </c>
      <c r="S8" s="5" t="s">
        <v>46</v>
      </c>
      <c r="T8" s="5" t="s">
        <v>47</v>
      </c>
    </row>
    <row r="9" spans="1:20" ht="143.1" customHeight="1">
      <c r="A9" s="5">
        <v>5</v>
      </c>
      <c r="B9" s="6" t="s">
        <v>22</v>
      </c>
      <c r="C9" s="6" t="s">
        <v>37</v>
      </c>
      <c r="D9" s="6" t="s">
        <v>24</v>
      </c>
      <c r="E9" s="9" t="s">
        <v>32</v>
      </c>
      <c r="F9" s="12" t="s">
        <v>48</v>
      </c>
      <c r="G9" s="5" t="s">
        <v>49</v>
      </c>
      <c r="H9" s="6">
        <v>2</v>
      </c>
      <c r="I9" s="6">
        <v>2</v>
      </c>
      <c r="J9" s="9">
        <f t="shared" si="0"/>
        <v>4</v>
      </c>
      <c r="K9" s="7" t="str">
        <f t="shared" si="9"/>
        <v>Bajo</v>
      </c>
      <c r="L9" s="6" t="s">
        <v>28</v>
      </c>
      <c r="M9" s="5" t="s">
        <v>50</v>
      </c>
      <c r="N9" s="6">
        <v>1</v>
      </c>
      <c r="O9" s="6">
        <v>1</v>
      </c>
      <c r="P9" s="6">
        <f t="shared" si="2"/>
        <v>2</v>
      </c>
      <c r="Q9" s="8" t="str">
        <f t="shared" si="10"/>
        <v>Bajo</v>
      </c>
      <c r="R9" s="6" t="str">
        <f t="shared" si="4"/>
        <v>Contratista</v>
      </c>
      <c r="S9" s="5" t="s">
        <v>41</v>
      </c>
      <c r="T9" s="5" t="s">
        <v>47</v>
      </c>
    </row>
    <row r="10" spans="1:20" ht="143.1" customHeight="1">
      <c r="A10" s="5">
        <v>6</v>
      </c>
      <c r="B10" s="6" t="s">
        <v>22</v>
      </c>
      <c r="C10" s="6" t="s">
        <v>37</v>
      </c>
      <c r="D10" s="6" t="s">
        <v>24</v>
      </c>
      <c r="E10" s="9" t="s">
        <v>32</v>
      </c>
      <c r="F10" s="12" t="s">
        <v>51</v>
      </c>
      <c r="G10" s="5" t="s">
        <v>52</v>
      </c>
      <c r="H10" s="6">
        <v>3</v>
      </c>
      <c r="I10" s="6">
        <v>3</v>
      </c>
      <c r="J10" s="9">
        <f t="shared" si="0"/>
        <v>6</v>
      </c>
      <c r="K10" s="7" t="str">
        <f t="shared" si="9"/>
        <v>Alto</v>
      </c>
      <c r="L10" s="6" t="s">
        <v>28</v>
      </c>
      <c r="M10" s="5" t="s">
        <v>53</v>
      </c>
      <c r="N10" s="6">
        <v>1</v>
      </c>
      <c r="O10" s="6">
        <v>2</v>
      </c>
      <c r="P10" s="6">
        <f t="shared" si="2"/>
        <v>3</v>
      </c>
      <c r="Q10" s="8" t="str">
        <f t="shared" si="10"/>
        <v>Bajo</v>
      </c>
      <c r="R10" s="6" t="str">
        <f t="shared" si="4"/>
        <v>Contratista</v>
      </c>
      <c r="S10" s="5" t="s">
        <v>54</v>
      </c>
      <c r="T10" s="5" t="s">
        <v>47</v>
      </c>
    </row>
    <row r="11" spans="1:20" ht="143.1" customHeight="1">
      <c r="A11" s="5">
        <v>7</v>
      </c>
      <c r="B11" s="6" t="s">
        <v>22</v>
      </c>
      <c r="C11" s="6" t="s">
        <v>37</v>
      </c>
      <c r="D11" s="6" t="s">
        <v>24</v>
      </c>
      <c r="E11" s="9" t="s">
        <v>32</v>
      </c>
      <c r="F11" s="12" t="s">
        <v>55</v>
      </c>
      <c r="G11" s="5" t="s">
        <v>56</v>
      </c>
      <c r="H11" s="6">
        <v>2</v>
      </c>
      <c r="I11" s="6">
        <v>3</v>
      </c>
      <c r="J11" s="9">
        <f t="shared" si="0"/>
        <v>5</v>
      </c>
      <c r="K11" s="7" t="str">
        <f t="shared" si="9"/>
        <v>Medio</v>
      </c>
      <c r="L11" s="6" t="s">
        <v>28</v>
      </c>
      <c r="M11" s="5" t="s">
        <v>57</v>
      </c>
      <c r="N11" s="6">
        <v>1</v>
      </c>
      <c r="O11" s="6">
        <v>1</v>
      </c>
      <c r="P11" s="6">
        <f t="shared" si="2"/>
        <v>2</v>
      </c>
      <c r="Q11" s="8" t="str">
        <f t="shared" si="10"/>
        <v>Bajo</v>
      </c>
      <c r="R11" s="6" t="str">
        <f t="shared" si="4"/>
        <v>Contratista</v>
      </c>
      <c r="S11" s="5" t="s">
        <v>58</v>
      </c>
      <c r="T11" s="5" t="s">
        <v>47</v>
      </c>
    </row>
    <row r="12" spans="1:20" ht="143.1" customHeight="1">
      <c r="A12" s="5">
        <v>8</v>
      </c>
      <c r="B12" s="6" t="s">
        <v>22</v>
      </c>
      <c r="C12" s="6" t="s">
        <v>37</v>
      </c>
      <c r="D12" s="6" t="s">
        <v>24</v>
      </c>
      <c r="E12" s="9" t="s">
        <v>32</v>
      </c>
      <c r="F12" s="12" t="s">
        <v>59</v>
      </c>
      <c r="G12" s="5" t="s">
        <v>60</v>
      </c>
      <c r="H12" s="6">
        <v>3</v>
      </c>
      <c r="I12" s="6">
        <v>3</v>
      </c>
      <c r="J12" s="9">
        <f t="shared" ref="J12:J13" si="11">SUM(H12:I12)</f>
        <v>6</v>
      </c>
      <c r="K12" s="7" t="str">
        <f t="shared" si="9"/>
        <v>Alto</v>
      </c>
      <c r="L12" s="6" t="s">
        <v>28</v>
      </c>
      <c r="M12" s="5" t="s">
        <v>61</v>
      </c>
      <c r="N12" s="6">
        <v>2</v>
      </c>
      <c r="O12" s="6">
        <v>3</v>
      </c>
      <c r="P12" s="6">
        <f t="shared" ref="P12:P13" si="12">SUM(N12:O12)</f>
        <v>5</v>
      </c>
      <c r="Q12" s="8" t="str">
        <f t="shared" si="10"/>
        <v>Medio</v>
      </c>
      <c r="R12" s="6" t="str">
        <f t="shared" ref="R12:R13" si="13">L12</f>
        <v>Contratista</v>
      </c>
      <c r="S12" s="5" t="s">
        <v>41</v>
      </c>
      <c r="T12" s="5" t="s">
        <v>47</v>
      </c>
    </row>
    <row r="13" spans="1:20" ht="143.1" customHeight="1">
      <c r="A13" s="5">
        <v>9</v>
      </c>
      <c r="B13" s="6" t="s">
        <v>22</v>
      </c>
      <c r="C13" s="6" t="s">
        <v>37</v>
      </c>
      <c r="D13" s="6" t="s">
        <v>24</v>
      </c>
      <c r="E13" s="9" t="s">
        <v>32</v>
      </c>
      <c r="F13" s="12" t="s">
        <v>62</v>
      </c>
      <c r="G13" s="5" t="s">
        <v>63</v>
      </c>
      <c r="H13" s="6">
        <v>2</v>
      </c>
      <c r="I13" s="6">
        <v>1</v>
      </c>
      <c r="J13" s="9">
        <f t="shared" si="11"/>
        <v>3</v>
      </c>
      <c r="K13" s="7" t="str">
        <f t="shared" si="9"/>
        <v>Bajo</v>
      </c>
      <c r="L13" s="6" t="s">
        <v>28</v>
      </c>
      <c r="M13" s="5" t="s">
        <v>64</v>
      </c>
      <c r="N13" s="6">
        <v>1</v>
      </c>
      <c r="O13" s="6">
        <v>1</v>
      </c>
      <c r="P13" s="6">
        <f t="shared" si="12"/>
        <v>2</v>
      </c>
      <c r="Q13" s="8" t="str">
        <f t="shared" si="10"/>
        <v>Bajo</v>
      </c>
      <c r="R13" s="6" t="str">
        <f t="shared" si="13"/>
        <v>Contratista</v>
      </c>
      <c r="S13" s="5" t="s">
        <v>65</v>
      </c>
      <c r="T13" s="5" t="s">
        <v>47</v>
      </c>
    </row>
    <row r="14" spans="1:20" ht="143.1" customHeight="1">
      <c r="A14" s="5">
        <v>10</v>
      </c>
      <c r="B14" s="6" t="s">
        <v>22</v>
      </c>
      <c r="C14" s="6" t="s">
        <v>37</v>
      </c>
      <c r="D14" s="6" t="s">
        <v>24</v>
      </c>
      <c r="E14" s="9" t="s">
        <v>32</v>
      </c>
      <c r="F14" s="12" t="s">
        <v>66</v>
      </c>
      <c r="G14" s="5" t="s">
        <v>67</v>
      </c>
      <c r="H14" s="6">
        <v>2</v>
      </c>
      <c r="I14" s="6">
        <v>3</v>
      </c>
      <c r="J14" s="9">
        <f>SUM(H14:I14)</f>
        <v>5</v>
      </c>
      <c r="K14" s="7" t="str">
        <f t="shared" si="9"/>
        <v>Medio</v>
      </c>
      <c r="L14" s="6" t="s">
        <v>28</v>
      </c>
      <c r="M14" s="5" t="s">
        <v>68</v>
      </c>
      <c r="N14" s="6">
        <v>1</v>
      </c>
      <c r="O14" s="6">
        <v>2</v>
      </c>
      <c r="P14" s="6">
        <f>SUM(N14:O14)</f>
        <v>3</v>
      </c>
      <c r="Q14" s="8" t="str">
        <f t="shared" si="10"/>
        <v>Bajo</v>
      </c>
      <c r="R14" s="6" t="str">
        <f>L14</f>
        <v>Contratista</v>
      </c>
      <c r="S14" s="5" t="s">
        <v>41</v>
      </c>
      <c r="T14" s="5" t="s">
        <v>47</v>
      </c>
    </row>
    <row r="15" spans="1:20" ht="143.1" customHeight="1">
      <c r="A15" s="5">
        <v>11</v>
      </c>
      <c r="B15" s="6" t="s">
        <v>22</v>
      </c>
      <c r="C15" s="6" t="s">
        <v>37</v>
      </c>
      <c r="D15" s="6" t="s">
        <v>24</v>
      </c>
      <c r="E15" s="9" t="s">
        <v>32</v>
      </c>
      <c r="F15" s="12" t="s">
        <v>69</v>
      </c>
      <c r="G15" s="5" t="s">
        <v>70</v>
      </c>
      <c r="H15" s="6">
        <v>2</v>
      </c>
      <c r="I15" s="6">
        <v>2</v>
      </c>
      <c r="J15" s="9">
        <f>SUM(H15:I15)</f>
        <v>4</v>
      </c>
      <c r="K15" s="7" t="str">
        <f t="shared" si="9"/>
        <v>Bajo</v>
      </c>
      <c r="L15" s="6" t="s">
        <v>28</v>
      </c>
      <c r="M15" s="5" t="s">
        <v>71</v>
      </c>
      <c r="N15" s="6">
        <v>1</v>
      </c>
      <c r="O15" s="6">
        <v>1</v>
      </c>
      <c r="P15" s="6">
        <f>SUM(N15:O15)</f>
        <v>2</v>
      </c>
      <c r="Q15" s="8" t="str">
        <f t="shared" si="10"/>
        <v>Bajo</v>
      </c>
      <c r="R15" s="6" t="str">
        <f>L15</f>
        <v>Contratista</v>
      </c>
      <c r="S15" s="5" t="s">
        <v>41</v>
      </c>
      <c r="T15" s="5" t="s">
        <v>47</v>
      </c>
    </row>
    <row r="16" spans="1:20" ht="143.1" customHeight="1">
      <c r="A16" s="5">
        <v>12</v>
      </c>
      <c r="B16" s="6" t="s">
        <v>22</v>
      </c>
      <c r="C16" s="6" t="s">
        <v>37</v>
      </c>
      <c r="D16" s="6" t="s">
        <v>24</v>
      </c>
      <c r="E16" s="9" t="s">
        <v>32</v>
      </c>
      <c r="F16" s="12" t="s">
        <v>72</v>
      </c>
      <c r="G16" s="5" t="s">
        <v>70</v>
      </c>
      <c r="H16" s="6">
        <v>3</v>
      </c>
      <c r="I16" s="6">
        <v>2</v>
      </c>
      <c r="J16" s="9">
        <f>SUM(H16:I16)</f>
        <v>5</v>
      </c>
      <c r="K16" s="7" t="str">
        <f t="shared" si="9"/>
        <v>Medio</v>
      </c>
      <c r="L16" s="6" t="s">
        <v>28</v>
      </c>
      <c r="M16" s="5" t="s">
        <v>73</v>
      </c>
      <c r="N16" s="6">
        <v>1</v>
      </c>
      <c r="O16" s="6">
        <v>1</v>
      </c>
      <c r="P16" s="6">
        <f>SUM(N16:O16)</f>
        <v>2</v>
      </c>
      <c r="Q16" s="8" t="str">
        <f t="shared" si="10"/>
        <v>Bajo</v>
      </c>
      <c r="R16" s="6" t="str">
        <f>L16</f>
        <v>Contratista</v>
      </c>
      <c r="S16" s="10" t="s">
        <v>74</v>
      </c>
      <c r="T16" s="5" t="s">
        <v>47</v>
      </c>
    </row>
    <row r="17" spans="1:20" ht="143.1" customHeight="1">
      <c r="A17" s="5">
        <v>13</v>
      </c>
      <c r="B17" s="6" t="s">
        <v>22</v>
      </c>
      <c r="C17" s="6" t="s">
        <v>37</v>
      </c>
      <c r="D17" s="6" t="s">
        <v>24</v>
      </c>
      <c r="E17" s="9" t="s">
        <v>32</v>
      </c>
      <c r="F17" s="12" t="s">
        <v>75</v>
      </c>
      <c r="G17" s="5" t="s">
        <v>76</v>
      </c>
      <c r="H17" s="6">
        <v>2</v>
      </c>
      <c r="I17" s="6">
        <v>3</v>
      </c>
      <c r="J17" s="9">
        <f>SUM(H17:I17)</f>
        <v>5</v>
      </c>
      <c r="K17" s="7" t="str">
        <f t="shared" si="9"/>
        <v>Medio</v>
      </c>
      <c r="L17" s="6" t="s">
        <v>28</v>
      </c>
      <c r="M17" s="5" t="s">
        <v>77</v>
      </c>
      <c r="N17" s="6">
        <v>1</v>
      </c>
      <c r="O17" s="6">
        <v>2</v>
      </c>
      <c r="P17" s="6">
        <f>SUM(N17:O17)</f>
        <v>3</v>
      </c>
      <c r="Q17" s="8" t="str">
        <f t="shared" si="10"/>
        <v>Bajo</v>
      </c>
      <c r="R17" s="6" t="str">
        <f>L17</f>
        <v>Contratista</v>
      </c>
      <c r="S17" s="10" t="s">
        <v>74</v>
      </c>
      <c r="T17" s="5" t="s">
        <v>47</v>
      </c>
    </row>
    <row r="18" spans="1:20" ht="143.1" customHeight="1">
      <c r="A18" s="5">
        <v>14</v>
      </c>
      <c r="B18" s="6" t="s">
        <v>22</v>
      </c>
      <c r="C18" s="6" t="s">
        <v>23</v>
      </c>
      <c r="D18" s="6" t="s">
        <v>24</v>
      </c>
      <c r="E18" s="9" t="s">
        <v>42</v>
      </c>
      <c r="F18" s="12" t="s">
        <v>78</v>
      </c>
      <c r="G18" s="5" t="s">
        <v>67</v>
      </c>
      <c r="H18" s="6">
        <v>2</v>
      </c>
      <c r="I18" s="6">
        <v>4</v>
      </c>
      <c r="J18" s="9">
        <f>SUM(H18:I18)</f>
        <v>6</v>
      </c>
      <c r="K18" s="7" t="str">
        <f t="shared" ref="K18:K20" si="14">IF(J18&lt;5,"Bajo",IF(J18=5,"Medio",IF(J18&lt;8,"Alto","Extremo")))</f>
        <v>Alto</v>
      </c>
      <c r="L18" s="6" t="s">
        <v>28</v>
      </c>
      <c r="M18" s="5" t="s">
        <v>79</v>
      </c>
      <c r="N18" s="6">
        <v>1</v>
      </c>
      <c r="O18" s="6">
        <v>2</v>
      </c>
      <c r="P18" s="6">
        <f>SUM(N18:O18)</f>
        <v>3</v>
      </c>
      <c r="Q18" s="8" t="str">
        <f t="shared" ref="Q18:Q20" si="15">IF(P18&lt;5,"Bajo",IF(P18=5,"Medio",IF(P18&lt;8,"Alto","Extremo")))</f>
        <v>Bajo</v>
      </c>
      <c r="R18" s="6" t="str">
        <f>L18</f>
        <v>Contratista</v>
      </c>
      <c r="S18" s="5" t="s">
        <v>41</v>
      </c>
      <c r="T18" s="5" t="s">
        <v>47</v>
      </c>
    </row>
    <row r="19" spans="1:20" ht="143.1" customHeight="1">
      <c r="A19" s="18">
        <v>15</v>
      </c>
      <c r="B19" s="19" t="s">
        <v>22</v>
      </c>
      <c r="C19" s="19" t="s">
        <v>37</v>
      </c>
      <c r="D19" s="19" t="s">
        <v>24</v>
      </c>
      <c r="E19" s="20" t="s">
        <v>32</v>
      </c>
      <c r="F19" s="21" t="s">
        <v>80</v>
      </c>
      <c r="G19" s="18" t="s">
        <v>81</v>
      </c>
      <c r="H19" s="19">
        <v>3</v>
      </c>
      <c r="I19" s="19">
        <v>1</v>
      </c>
      <c r="J19" s="20">
        <f t="shared" ref="J19" si="16">SUM(H19:I19)</f>
        <v>4</v>
      </c>
      <c r="K19" s="22" t="str">
        <f t="shared" si="14"/>
        <v>Bajo</v>
      </c>
      <c r="L19" s="19" t="s">
        <v>28</v>
      </c>
      <c r="M19" s="18" t="s">
        <v>82</v>
      </c>
      <c r="N19" s="19">
        <v>1</v>
      </c>
      <c r="O19" s="19">
        <v>2</v>
      </c>
      <c r="P19" s="19">
        <f t="shared" ref="P19" si="17">SUM(N19:O19)</f>
        <v>3</v>
      </c>
      <c r="Q19" s="23" t="str">
        <f t="shared" si="15"/>
        <v>Bajo</v>
      </c>
      <c r="R19" s="19" t="str">
        <f t="shared" ref="R19:R20" si="18">L19</f>
        <v>Contratista</v>
      </c>
      <c r="S19" s="18" t="s">
        <v>41</v>
      </c>
      <c r="T19" s="18" t="s">
        <v>31</v>
      </c>
    </row>
    <row r="20" spans="1:20" ht="81" customHeight="1">
      <c r="A20" s="24">
        <v>16</v>
      </c>
      <c r="B20" s="25" t="s">
        <v>22</v>
      </c>
      <c r="C20" s="25" t="s">
        <v>23</v>
      </c>
      <c r="D20" s="25" t="s">
        <v>24</v>
      </c>
      <c r="E20" s="26" t="s">
        <v>32</v>
      </c>
      <c r="F20" s="27" t="s">
        <v>83</v>
      </c>
      <c r="G20" s="24" t="s">
        <v>84</v>
      </c>
      <c r="H20" s="24">
        <v>3</v>
      </c>
      <c r="I20" s="28">
        <v>3</v>
      </c>
      <c r="J20" s="26">
        <v>6</v>
      </c>
      <c r="K20" s="29" t="str">
        <f t="shared" si="14"/>
        <v>Alto</v>
      </c>
      <c r="L20" s="25" t="s">
        <v>28</v>
      </c>
      <c r="M20" s="30" t="s">
        <v>85</v>
      </c>
      <c r="N20" s="25">
        <v>2</v>
      </c>
      <c r="O20" s="25">
        <v>2</v>
      </c>
      <c r="P20" s="25">
        <v>4</v>
      </c>
      <c r="Q20" s="31" t="str">
        <f t="shared" si="15"/>
        <v>Bajo</v>
      </c>
      <c r="R20" s="25" t="str">
        <f t="shared" si="18"/>
        <v>Contratista</v>
      </c>
      <c r="S20" s="32" t="s">
        <v>41</v>
      </c>
      <c r="T20" s="33" t="s">
        <v>31</v>
      </c>
    </row>
    <row r="21" spans="1:20" ht="143.1" customHeight="1">
      <c r="A21" s="17">
        <v>17</v>
      </c>
      <c r="B21" s="34" t="s">
        <v>22</v>
      </c>
      <c r="C21" s="13" t="s">
        <v>23</v>
      </c>
      <c r="D21" s="35" t="s">
        <v>24</v>
      </c>
      <c r="E21" s="14" t="s">
        <v>32</v>
      </c>
      <c r="F21" s="17" t="s">
        <v>86</v>
      </c>
      <c r="G21" s="17" t="s">
        <v>67</v>
      </c>
      <c r="H21" s="13">
        <v>2</v>
      </c>
      <c r="I21" s="13">
        <v>4</v>
      </c>
      <c r="J21" s="14">
        <f t="shared" ref="J21" si="19">SUM(H21:I21)</f>
        <v>6</v>
      </c>
      <c r="K21" s="15" t="str">
        <f t="shared" ref="K21" si="20">IF(J21&lt;5,"Bajo",IF(J21=5,"Medio",IF(J21&lt;8,"Alto","Extremo")))</f>
        <v>Alto</v>
      </c>
      <c r="L21" s="13" t="s">
        <v>28</v>
      </c>
      <c r="M21" s="17" t="s">
        <v>87</v>
      </c>
      <c r="N21" s="13">
        <v>2</v>
      </c>
      <c r="O21" s="13">
        <v>3</v>
      </c>
      <c r="P21" s="13">
        <f t="shared" ref="P21" si="21">SUM(N21:O21)</f>
        <v>5</v>
      </c>
      <c r="Q21" s="16" t="str">
        <f t="shared" ref="Q21" si="22">IF(P21&lt;5,"Bajo",IF(P21=5,"Medio",IF(P21&lt;8,"Alto","Extremo")))</f>
        <v>Medio</v>
      </c>
      <c r="R21" s="13" t="str">
        <f t="shared" ref="R21" si="23">L21</f>
        <v>Contratista</v>
      </c>
      <c r="S21" s="17" t="s">
        <v>41</v>
      </c>
      <c r="T21" s="17" t="s">
        <v>31</v>
      </c>
    </row>
    <row r="23" spans="1:20" ht="12.75" customHeight="1"/>
    <row r="24" spans="1:20" ht="12.75" customHeight="1">
      <c r="A24" s="11"/>
    </row>
    <row r="25" spans="1:20" ht="12.75" customHeight="1">
      <c r="A25" s="11"/>
    </row>
    <row r="26" spans="1:20" ht="12.75" customHeight="1"/>
    <row r="27" spans="1:20" ht="12.75" customHeight="1">
      <c r="A27" s="11"/>
    </row>
    <row r="28" spans="1:20" ht="12.75" customHeight="1"/>
    <row r="29" spans="1:20" ht="12.75" customHeight="1"/>
    <row r="30" spans="1:20" ht="12.75" customHeight="1"/>
    <row r="31" spans="1:20" ht="12.75" customHeight="1"/>
    <row r="32" spans="1:20" ht="12.75" customHeight="1"/>
    <row r="33" spans="1:1" ht="12.75" customHeight="1"/>
    <row r="34" spans="1:1" ht="12.75" customHeight="1"/>
    <row r="35" spans="1:1" ht="12.75" customHeight="1"/>
    <row r="36" spans="1:1" ht="12.75" customHeight="1"/>
    <row r="37" spans="1:1" ht="12.75" customHeight="1"/>
    <row r="38" spans="1:1" ht="12.75" customHeight="1"/>
    <row r="39" spans="1:1" ht="12.75" customHeight="1"/>
    <row r="40" spans="1:1" ht="12.75" customHeight="1"/>
    <row r="41" spans="1:1" ht="12.75" customHeight="1"/>
    <row r="42" spans="1:1" ht="12.75" customHeight="1">
      <c r="A42" s="11"/>
    </row>
    <row r="43" spans="1:1" ht="12.75" customHeight="1"/>
    <row r="44" spans="1:1" ht="12.75" customHeight="1"/>
    <row r="45" spans="1:1" ht="12.75" customHeight="1"/>
    <row r="46" spans="1:1" ht="12.75" customHeight="1"/>
    <row r="47" spans="1:1" ht="12.75" customHeight="1"/>
    <row r="48" spans="1:1" ht="12.75" customHeight="1">
      <c r="A48" s="11"/>
    </row>
    <row r="49" spans="1:1" ht="12.75" customHeight="1"/>
    <row r="50" spans="1:1" ht="12.75" customHeight="1"/>
    <row r="51" spans="1:1" ht="12.75" customHeight="1">
      <c r="A51" s="11"/>
    </row>
    <row r="52" spans="1:1" ht="12.75" customHeight="1">
      <c r="A52" s="11"/>
    </row>
    <row r="53" spans="1:1" ht="12.75" customHeight="1">
      <c r="A53" s="11"/>
    </row>
    <row r="54" spans="1:1" ht="12.75" customHeight="1"/>
    <row r="55" spans="1:1" ht="12.75" customHeight="1"/>
    <row r="56" spans="1:1" ht="12.75" customHeight="1"/>
    <row r="57" spans="1:1" ht="12.75" customHeight="1"/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</sheetData>
  <mergeCells count="18">
    <mergeCell ref="A1:T1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A2:T2"/>
    <mergeCell ref="S3:T3"/>
    <mergeCell ref="R3:R4"/>
    <mergeCell ref="N3:Q3"/>
  </mergeCells>
  <conditionalFormatting sqref="J5:J21 P5:P21">
    <cfRule type="cellIs" dxfId="25" priority="198" stopIfTrue="1" operator="between">
      <formula>1</formula>
      <formula>4</formula>
    </cfRule>
    <cfRule type="cellIs" dxfId="24" priority="206" stopIfTrue="1" operator="between">
      <formula>4</formula>
      <formula>1</formula>
    </cfRule>
    <cfRule type="cellIs" dxfId="23" priority="207" stopIfTrue="1" operator="between">
      <formula>5</formula>
      <formula>5</formula>
    </cfRule>
    <cfRule type="cellIs" dxfId="22" priority="208" stopIfTrue="1" operator="between">
      <formula>6</formula>
      <formula>7</formula>
    </cfRule>
  </conditionalFormatting>
  <conditionalFormatting sqref="J5:K19 P5:Q19">
    <cfRule type="cellIs" dxfId="21" priority="209" stopIfTrue="1" operator="between">
      <formula>10</formula>
      <formula>8</formula>
    </cfRule>
  </conditionalFormatting>
  <conditionalFormatting sqref="J20:K20">
    <cfRule type="cellIs" dxfId="20" priority="8" stopIfTrue="1" operator="between">
      <formula>10</formula>
      <formula>8</formula>
    </cfRule>
  </conditionalFormatting>
  <conditionalFormatting sqref="J21:K21 P21:Q21">
    <cfRule type="cellIs" dxfId="19" priority="2" stopIfTrue="1" operator="between">
      <formula>10</formula>
      <formula>8</formula>
    </cfRule>
  </conditionalFormatting>
  <conditionalFormatting sqref="J20:L20">
    <cfRule type="cellIs" dxfId="18" priority="7" stopIfTrue="1" operator="between">
      <formula>1</formula>
      <formula>4</formula>
    </cfRule>
  </conditionalFormatting>
  <conditionalFormatting sqref="J5:P19">
    <cfRule type="cellIs" dxfId="17" priority="13" stopIfTrue="1" operator="between">
      <formula>1</formula>
      <formula>4</formula>
    </cfRule>
  </conditionalFormatting>
  <conditionalFormatting sqref="J21:P21">
    <cfRule type="cellIs" dxfId="16" priority="1" stopIfTrue="1" operator="between">
      <formula>1</formula>
      <formula>4</formula>
    </cfRule>
  </conditionalFormatting>
  <conditionalFormatting sqref="K5:K21">
    <cfRule type="containsText" dxfId="15" priority="30" stopIfTrue="1" operator="containsText" text="Bajo">
      <formula>NOT(ISERROR(SEARCH("Bajo",K5)))</formula>
    </cfRule>
    <cfRule type="containsText" dxfId="14" priority="34" stopIfTrue="1" operator="containsText" text="Bajo">
      <formula>NOT(ISERROR(SEARCH("Bajo",K5)))</formula>
    </cfRule>
    <cfRule type="containsText" dxfId="13" priority="35" stopIfTrue="1" operator="containsText" text="Alto">
      <formula>NOT(ISERROR(SEARCH("Alto",K5)))</formula>
    </cfRule>
    <cfRule type="containsText" dxfId="12" priority="36" stopIfTrue="1" operator="containsText" text="Medio">
      <formula>NOT(ISERROR(SEARCH("Medio",K5)))</formula>
    </cfRule>
    <cfRule type="containsText" dxfId="11" priority="37" stopIfTrue="1" operator="containsText" text="Medio">
      <formula>NOT(ISERROR(SEARCH("Medio",K5)))</formula>
    </cfRule>
    <cfRule type="containsText" dxfId="10" priority="38" stopIfTrue="1" operator="containsText" text="Extremo">
      <formula>NOT(ISERROR(SEARCH("Extremo",K5)))</formula>
    </cfRule>
    <cfRule type="expression" dxfId="9" priority="39" stopIfTrue="1">
      <formula>"Extremo"</formula>
    </cfRule>
  </conditionalFormatting>
  <conditionalFormatting sqref="N20:P20">
    <cfRule type="cellIs" dxfId="8" priority="3" stopIfTrue="1" operator="between">
      <formula>1</formula>
      <formula>4</formula>
    </cfRule>
  </conditionalFormatting>
  <conditionalFormatting sqref="P20:Q20">
    <cfRule type="cellIs" dxfId="7" priority="4" stopIfTrue="1" operator="between">
      <formula>10</formula>
      <formula>8</formula>
    </cfRule>
  </conditionalFormatting>
  <conditionalFormatting sqref="Q5:Q21">
    <cfRule type="containsText" dxfId="6" priority="15" stopIfTrue="1" operator="containsText" text="Bajo">
      <formula>NOT(ISERROR(SEARCH("Bajo",Q5)))</formula>
    </cfRule>
    <cfRule type="containsText" dxfId="5" priority="244" stopIfTrue="1" operator="containsText" text="Bajo">
      <formula>NOT(ISERROR(SEARCH("Bajo",Q5)))</formula>
    </cfRule>
    <cfRule type="containsText" dxfId="4" priority="245" stopIfTrue="1" operator="containsText" text="Alto">
      <formula>NOT(ISERROR(SEARCH("Alto",Q5)))</formula>
    </cfRule>
    <cfRule type="containsText" dxfId="3" priority="246" stopIfTrue="1" operator="containsText" text="Medio">
      <formula>NOT(ISERROR(SEARCH("Medio",Q5)))</formula>
    </cfRule>
    <cfRule type="containsText" dxfId="2" priority="247" stopIfTrue="1" operator="containsText" text="Medio">
      <formula>NOT(ISERROR(SEARCH("Medio",Q5)))</formula>
    </cfRule>
    <cfRule type="containsText" dxfId="1" priority="248" stopIfTrue="1" operator="containsText" text="Extremo">
      <formula>NOT(ISERROR(SEARCH("Extremo",Q5)))</formula>
    </cfRule>
    <cfRule type="expression" dxfId="0" priority="249" stopIfTrue="1">
      <formula>"Extremo"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F6EF-D771-4249-B069-E2871FE672F2}">
  <dimension ref="A1:I1"/>
  <sheetViews>
    <sheetView view="pageBreakPreview" zoomScaleNormal="100" zoomScaleSheetLayoutView="100" workbookViewId="0">
      <selection sqref="A1:I1"/>
    </sheetView>
  </sheetViews>
  <sheetFormatPr defaultColWidth="11" defaultRowHeight="14.1"/>
  <cols>
    <col min="9" max="9" width="12.625" customWidth="1"/>
  </cols>
  <sheetData>
    <row r="1" spans="1:9" ht="15">
      <c r="A1" s="43" t="s">
        <v>88</v>
      </c>
      <c r="B1" s="43"/>
      <c r="C1" s="43"/>
      <c r="D1" s="43"/>
      <c r="E1" s="43"/>
      <c r="F1" s="43"/>
      <c r="G1" s="43"/>
      <c r="H1" s="43"/>
      <c r="I1" s="43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7DA-5ABA-4253-9B5A-8C84C774D849}">
  <dimension ref="A1:E14"/>
  <sheetViews>
    <sheetView view="pageBreakPreview" zoomScaleNormal="100" zoomScaleSheetLayoutView="100" workbookViewId="0">
      <selection sqref="A1:D1"/>
    </sheetView>
  </sheetViews>
  <sheetFormatPr defaultColWidth="11" defaultRowHeight="14.1"/>
  <cols>
    <col min="4" max="4" width="20.125" customWidth="1"/>
  </cols>
  <sheetData>
    <row r="1" spans="1:5" ht="15">
      <c r="A1" s="43" t="s">
        <v>89</v>
      </c>
      <c r="B1" s="43"/>
      <c r="C1" s="43"/>
      <c r="D1" s="43"/>
      <c r="E1" s="1"/>
    </row>
    <row r="14" spans="1:5" ht="57" customHeight="1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8036-E491-400B-830E-D56DC8A1CCB9}">
  <dimension ref="A1:I22"/>
  <sheetViews>
    <sheetView view="pageBreakPreview" zoomScaleNormal="100" zoomScaleSheetLayoutView="100" workbookViewId="0">
      <selection activeCell="L7" sqref="L7"/>
    </sheetView>
  </sheetViews>
  <sheetFormatPr defaultColWidth="11" defaultRowHeight="14.1"/>
  <cols>
    <col min="9" max="9" width="12.625" customWidth="1"/>
  </cols>
  <sheetData>
    <row r="1" spans="1:9" ht="15">
      <c r="A1" s="43" t="s">
        <v>88</v>
      </c>
      <c r="B1" s="43"/>
      <c r="C1" s="43"/>
      <c r="D1" s="43"/>
      <c r="E1" s="43"/>
      <c r="F1" s="43"/>
      <c r="G1" s="43"/>
      <c r="H1" s="43"/>
      <c r="I1" s="43"/>
    </row>
    <row r="22" ht="20.25" customHeight="1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B47-9246-4913-BA02-91E0EF385187}">
  <dimension ref="A1:C1"/>
  <sheetViews>
    <sheetView view="pageBreakPreview" zoomScaleNormal="100" zoomScaleSheetLayoutView="100" workbookViewId="0">
      <selection activeCell="E14" sqref="E14"/>
    </sheetView>
  </sheetViews>
  <sheetFormatPr defaultColWidth="11" defaultRowHeight="14.1"/>
  <cols>
    <col min="3" max="3" width="11.5" customWidth="1"/>
  </cols>
  <sheetData>
    <row r="1" spans="1:3" ht="15">
      <c r="A1" s="43" t="s">
        <v>90</v>
      </c>
      <c r="B1" s="43"/>
      <c r="C1" s="43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CB41D6-6C77-482B-AEF0-CEB0C5370095}"/>
</file>

<file path=customXml/itemProps2.xml><?xml version="1.0" encoding="utf-8"?>
<ds:datastoreItem xmlns:ds="http://schemas.openxmlformats.org/officeDocument/2006/customXml" ds:itemID="{6A6DCD35-D81E-415C-80FE-2C3A90C5FB42}"/>
</file>

<file path=customXml/itemProps3.xml><?xml version="1.0" encoding="utf-8"?>
<ds:datastoreItem xmlns:ds="http://schemas.openxmlformats.org/officeDocument/2006/customXml" ds:itemID="{B8C88BE8-FF10-4279-875A-0F906013C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Sebastián Arbelaez</cp:lastModifiedBy>
  <cp:revision/>
  <dcterms:created xsi:type="dcterms:W3CDTF">2019-07-11T14:55:28Z</dcterms:created>
  <dcterms:modified xsi:type="dcterms:W3CDTF">2023-04-26T19:27:50Z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