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autoCompressPictures="0" defaultThemeVersion="124226"/>
  <mc:AlternateContent xmlns:mc="http://schemas.openxmlformats.org/markup-compatibility/2006">
    <mc:Choice Requires="x15">
      <x15ac:absPath xmlns:x15ac="http://schemas.microsoft.com/office/spreadsheetml/2010/11/ac" url="C:\Users\Carlos Diaz\Desktop\FENOGE\Estructuraciones\BEU Termicas\"/>
    </mc:Choice>
  </mc:AlternateContent>
  <xr:revisionPtr revIDLastSave="45" documentId="8_{9AA88EF4-92C7-4D0F-A93A-075A2D8B1DB4}" xr6:coauthVersionLast="47" xr6:coauthVersionMax="47" xr10:uidLastSave="{0E445EF9-E8B6-4A5E-A1D8-F57B1150A164}"/>
  <bookViews>
    <workbookView xWindow="-120" yWindow="-120" windowWidth="20730" windowHeight="11160" tabRatio="337" activeTab="1" xr2:uid="{00000000-000D-0000-FFFF-FFFF00000000}"/>
  </bookViews>
  <sheets>
    <sheet name="Anexo A - Formato de Cotización" sheetId="33" r:id="rId1"/>
    <sheet name="Anexo B. Información-Cotizante" sheetId="34" r:id="rId2"/>
    <sheet name="EXP. ADICIONAL PROPONENTE" sheetId="13" state="hidden" r:id="rId3"/>
    <sheet name="EXP. ADIC. EXP. INTER" sheetId="14" state="hidden" r:id="rId4"/>
    <sheet name="EXP. ADIC. EXP. NACIONAL" sheetId="15" state="hidden" r:id="rId5"/>
  </sheets>
  <definedNames>
    <definedName name="_xlnm.Print_Area" localSheetId="0">'Anexo A - Formato de Cotización'!$A$1:$F$25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 i="33" l="1"/>
  <c r="F9" i="33"/>
  <c r="F10" i="33" s="1"/>
  <c r="G45" i="15"/>
  <c r="G42" i="15"/>
  <c r="G39" i="15"/>
  <c r="G36" i="15"/>
  <c r="G33" i="15"/>
  <c r="G27" i="15"/>
  <c r="G24" i="15"/>
  <c r="G30" i="15"/>
  <c r="G21" i="15"/>
  <c r="G18" i="15"/>
  <c r="G15" i="15"/>
  <c r="G12" i="15"/>
  <c r="G9" i="15"/>
  <c r="H91" i="15"/>
  <c r="G73" i="15"/>
  <c r="G91" i="15" s="1"/>
  <c r="H63" i="15"/>
  <c r="G9" i="14"/>
  <c r="C9" i="14"/>
  <c r="H58" i="14"/>
  <c r="G40" i="14"/>
  <c r="G58" i="14" s="1"/>
  <c r="G12" i="14"/>
  <c r="E4" i="14"/>
  <c r="H30" i="14"/>
  <c r="G30" i="14" l="1"/>
  <c r="G63" i="15"/>
  <c r="E4" i="15" s="1"/>
</calcChain>
</file>

<file path=xl/sharedStrings.xml><?xml version="1.0" encoding="utf-8"?>
<sst xmlns="http://schemas.openxmlformats.org/spreadsheetml/2006/main" count="217" uniqueCount="97">
  <si>
    <t xml:space="preserve">Anexo A. Formado de cotización </t>
  </si>
  <si>
    <t>Referencia:  Invitación a Cotizar No. SIP-02-2022-FENOGE</t>
  </si>
  <si>
    <t>ÍTEM</t>
  </si>
  <si>
    <t>PRODUCTO</t>
  </si>
  <si>
    <t>DESCRIPCIÓN</t>
  </si>
  <si>
    <t>CANTIDAD</t>
  </si>
  <si>
    <r>
      <t>VALOR UNITARIO SIN IVA</t>
    </r>
    <r>
      <rPr>
        <sz val="11"/>
        <rFont val="Nunito"/>
      </rPr>
      <t> </t>
    </r>
  </si>
  <si>
    <t>Plan de Trabajo Detallado y Metodología</t>
  </si>
  <si>
    <t>Plan de Trabajo Detallado para la ejecución del contrato, de conformidad con lo establecido en la obligación específica No.1, 2 y la metodología expuesta en la obligación especifica 3</t>
  </si>
  <si>
    <t>Informe de Mecanismos de Validación, Cálculos y Ajustes</t>
  </si>
  <si>
    <t>Propuesta de mecanismos de validación de la información capturada para el balance de energía útil y la metodología de cálculos y ajuste a que haya lugar</t>
  </si>
  <si>
    <r>
      <t> </t>
    </r>
    <r>
      <rPr>
        <sz val="11"/>
        <rFont val="Nunito"/>
      </rPr>
      <t> </t>
    </r>
  </si>
  <si>
    <t>Informe Oportunidades de Mejora GEE</t>
  </si>
  <si>
    <t>Identificación de oportunidades de mejora de eficiencia energética para el sector, según su tecnología, energético y región, de acuerdo con las mejores prácticas y tecnologías disponibles a nivel nacional e internacional, para responder de manera oportuna y eficiente a las dinámicas del mercado eléctrico colombiano.</t>
  </si>
  <si>
    <t xml:space="preserve">Informe Cuantificación Económica  </t>
  </si>
  <si>
    <t>Propuesta de metodología y herramientas para la cuantificación económica de las pérdidas energéticas del sector termoeléctrico colombiano.</t>
  </si>
  <si>
    <t>BEU del Sector Termoeléctrico en Colombia</t>
  </si>
  <si>
    <t>Entrega de primer Balance de Energía Útil del sector termoeléctrico y la cuantificación económica de las pérdidas energéticas relacionadas.</t>
  </si>
  <si>
    <t>SUBTOTAL</t>
  </si>
  <si>
    <t>IVA (%)</t>
  </si>
  <si>
    <t>TOTAL</t>
  </si>
  <si>
    <t>Notas</t>
  </si>
  <si>
    <r>
      <t xml:space="preserve">Nota 1: </t>
    </r>
    <r>
      <rPr>
        <sz val="11"/>
        <rFont val="Nunito"/>
      </rPr>
      <t>Este anexo deberá diligenciarse en todas las filas, la información registrada en el cuadro será responsabilidad del cotizante.</t>
    </r>
  </si>
  <si>
    <r>
      <t xml:space="preserve">Nota 2: </t>
    </r>
    <r>
      <rPr>
        <sz val="11"/>
        <rFont val="Nunito"/>
      </rPr>
      <t xml:space="preserve">El valor unitario para cada producto no debe incluir IVA. El valor total presentado debe incluir IVA. </t>
    </r>
  </si>
  <si>
    <r>
      <t>Nota 3: </t>
    </r>
    <r>
      <rPr>
        <sz val="11"/>
        <rFont val="Nunito"/>
      </rPr>
      <t xml:space="preserve">Tenga en cuenta que la oferta deberá incluir la totalidad de los profesionales descritos en el documento del la solicitud de información a proveedores, con la formación profesional mínima y la totalidad de la experiencia profesional exigida, así mismo, con la presentación de la cotización el cotizante declara que cumple con las condiciones descritas en la Sección C - Condiciones mínimas del interesado en prestar el bien o servicio cotizado. </t>
    </r>
  </si>
  <si>
    <r>
      <t>Nota 4:</t>
    </r>
    <r>
      <rPr>
        <sz val="11"/>
        <rFont val="Nunito"/>
      </rPr>
      <t> Se entiende que los valores cotizados incluyen el desarrollo del objeto, alcance, todas y cada una de las obligaciones de cada componente descritas en el documento de solicitud de información a proveedores y todas las demás condiciones, riesgos y actividades descritos en dicho documento.</t>
    </r>
  </si>
  <si>
    <r>
      <t xml:space="preserve">Nota 5: </t>
    </r>
    <r>
      <rPr>
        <sz val="11"/>
        <rFont val="Nunito"/>
      </rPr>
      <t>El cotizante deberá tener en cuenta todos los tributos a que haya lugar, incluyendo los tributos municipales, departamentales y nacionales y los gastos y costos directos e indirectos. El lugar de ejecución es la ciudad de Bogotá, no obstante se deberá considerar en la cotización los gastos de desplazamiento a otras ciudades, si hay lugar a ello.</t>
    </r>
  </si>
  <si>
    <t xml:space="preserve">Declaraciones: </t>
  </si>
  <si>
    <t>Declaración 1: Con la presentación de la cotización, la persona natural o jurídica cotizante declara bajo la gravedad de juramento que conoce y entiende los servicios de consultoría objeto de cotización, su detalle y alcance, plazo y demás condiciones descritas en la SIP-02-2022-FENOGE y acepta sus condiciones. Así mismo declara que las consultas u observaciones realizadas a la solicitud de información a proveedores fueron contestadas por el FENOGE previo a la presentación de la cotización.</t>
  </si>
  <si>
    <t>Declaración 2: Con la presentación de la cotización, la persona natural o jurídica cotizante declara bajo la gravedad de juramento que la información contenida en este documento es verdadera. Así mismo declaro que la cotización presentada cumple con todos los requisitos descritos en el documento “SIP-02-2022-FENOGE”.</t>
  </si>
  <si>
    <t>Cotizante:</t>
  </si>
  <si>
    <t>NIT:</t>
  </si>
  <si>
    <t>Persona de contacto:</t>
  </si>
  <si>
    <r>
      <t>Teléfono:</t>
    </r>
    <r>
      <rPr>
        <sz val="11"/>
        <rFont val="Nunito"/>
      </rPr>
      <t> </t>
    </r>
  </si>
  <si>
    <r>
      <t>Correo electrónico:</t>
    </r>
    <r>
      <rPr>
        <sz val="11"/>
        <rFont val="Nunito"/>
      </rPr>
      <t> </t>
    </r>
  </si>
  <si>
    <t>Anexo B Información del cotizante</t>
  </si>
  <si>
    <t>Nombre</t>
  </si>
  <si>
    <t>Tipo de Identificación</t>
  </si>
  <si>
    <t>Número de Identificación</t>
  </si>
  <si>
    <t>Correo electrónico de contacto</t>
  </si>
  <si>
    <t>Teléfono de contacto</t>
  </si>
  <si>
    <t>Es Mipyme?</t>
  </si>
  <si>
    <t>EXPERIENCIA ADICIONAL DEL PROPONENTE</t>
  </si>
  <si>
    <t>Proponente</t>
  </si>
  <si>
    <t>Contrato</t>
  </si>
  <si>
    <t>Objeto (Consultorías o asesorías en formulación o evaluación de temas de política energética en los sectores de industria y/o comercio y/o residencial y/o servicios y/o la realización de consultorías y/o asesorías en normatividad y/o regulación de procesos y procedimientos del sector minero energético)</t>
  </si>
  <si>
    <t>Contratante</t>
  </si>
  <si>
    <t>Contratista</t>
  </si>
  <si>
    <t>Objeto del contrato</t>
  </si>
  <si>
    <t xml:space="preserve">Folio </t>
  </si>
  <si>
    <t>CUMPLE / NO CUMPLE</t>
  </si>
  <si>
    <t>PUNTAJE 
(Máximo 40 Puntos)</t>
  </si>
  <si>
    <t>Ernst &amp; 
Young SAS</t>
  </si>
  <si>
    <t>Acompañar a Occidental de Colombia en la elaboación del pronóstico de precio de electricidad en forma mensual, discutir y analizar cambios regulatorios o del entorno que podrían tener incidencia en el precio.</t>
  </si>
  <si>
    <t>Occidental de Colombia LLC</t>
  </si>
  <si>
    <t>Occidental de Colombia</t>
  </si>
  <si>
    <t>Cumple</t>
  </si>
  <si>
    <t>Acompañar a Occidental de Colombia e el estudio de mercado y de precios de energía eléctrica.</t>
  </si>
  <si>
    <t>Prestación de servicios con el fin de analizar la cadena del Combustíble JP 1, para determinar la incidencia que tiene cada uno de los agentes en el precio, teniendo en cuenta, principalmente los diferentes tipos que se utilizan (terrestre, aéreo, fluvial, marítimo y poliductos) para llevar el producto.</t>
  </si>
  <si>
    <t>CREG</t>
  </si>
  <si>
    <t>NL Energía y Clima: Elaboración del Plan de Eficiencia Energética para el período 2013-2016 (pag. 29)</t>
  </si>
  <si>
    <t>Cargo</t>
  </si>
  <si>
    <t>Meses Experiencia Profesional Relacionada  Adicional
(3 años)</t>
  </si>
  <si>
    <t>Cumple / No Cumple</t>
  </si>
  <si>
    <t>Puntaje 
(Máximo 20 Puntos)</t>
  </si>
  <si>
    <t>Experto Internacional</t>
  </si>
  <si>
    <t xml:space="preserve">EXPERIENCIA PROFESIONAL ACEPTADA </t>
  </si>
  <si>
    <t>Entidad Contratante</t>
  </si>
  <si>
    <t>Proyecto</t>
  </si>
  <si>
    <t>Folios</t>
  </si>
  <si>
    <r>
      <t xml:space="preserve">Meses Experiencia Profesional Relacionada Adicional relacionada con: </t>
    </r>
    <r>
      <rPr>
        <sz val="10.5"/>
        <color theme="1"/>
        <rFont val="Calibri"/>
        <family val="2"/>
        <scheme val="minor"/>
      </rPr>
      <t>consultorías o asesorías en diseño, estructuración o implementación de  estándares de la OCDE y/o consultorías o asesorías en análisis de mercados energéticos en países  miembros de la OCDE y/o consultorías o asesorías en lineamientos de expedición de normas y análisis de impacto normativo en el sector minero energético de países miembros a la OCDE (i.e. hidrocarburos, biocombustibles, energía eléctrica, regulación económica en asuntos minero energéticos, diseño de políticas públicas para el sector minero energético</t>
    </r>
  </si>
  <si>
    <t>Observaciones</t>
  </si>
  <si>
    <t>CDEC SIC . Chile</t>
  </si>
  <si>
    <t>Estudio de Diagnostico y mejoramiento de la gestion de la operacion del centro de despacho ecomico de carga del sistema interconectado central, CDEC SIC, Chile</t>
  </si>
  <si>
    <t xml:space="preserve">EXPERIENCIA PROFESIONAL RELACIONADA ADICIONAL - NO ACEPTADA </t>
  </si>
  <si>
    <t>Experto Nacional</t>
  </si>
  <si>
    <t>German Ramón Corredor Avella</t>
  </si>
  <si>
    <t>51 Y 67</t>
  </si>
  <si>
    <t>EEC, Empresa de energía de Cundinamarca S.A.</t>
  </si>
  <si>
    <t>Asesoría en aspectos operativos, financieros y regulatorios</t>
  </si>
  <si>
    <t>Contratista, Asesoría en aspectos ooperativos, financieros y regulatorios</t>
  </si>
  <si>
    <t>UPME, Unidad de Planeación Minero Energética</t>
  </si>
  <si>
    <t>Director General de la Unidad Administrativa Especial</t>
  </si>
  <si>
    <t>EPSA</t>
  </si>
  <si>
    <t>Gerente de Regulación</t>
  </si>
  <si>
    <t>50 Y 68</t>
  </si>
  <si>
    <t>ASOCODIS, Asociación Colombiana de Distribuidores de Energía</t>
  </si>
  <si>
    <t>Estudio: RECOPILACION Y ORDENACIÓN Y FACILITAR EL MANEJO DE LA LA INFORMACIÓN MAS RELEVANTE DEL SECTOR ENERGÉTICO: - Recopilación, ordenación y facilitar el manejo de la información más relevante del sector y, en especial, la de las empresasa asociadeas a Asocodis</t>
  </si>
  <si>
    <t>52 Y 68</t>
  </si>
  <si>
    <t>Estudio: ESTUDIO SOBRE PÉRDIDAS EN LA ACTIVIDAD DE DISTRIBUCIÓN DE ENERGÍA ELECTRICA: - Tratamiento regulatorio que debe dársele a las pérdidas de energía en el próximo período tarifario, todo lo cual conforme alas especificaciones contenidas en la propuesta presentada.</t>
  </si>
  <si>
    <t>Estudio: PRECIOS DE ENERGÍA EN EL MERCADO MAYORISTA Y SU IMPACTO EN LAS TARIFAS: - Elaboración de un análisis de los precios de la energía en el mercado maqyorista y su impacto en las tarifas al usuario final</t>
  </si>
  <si>
    <t>Estudio: REVISIÓN DE LOS DOCUMENTOS PUBLICADOS POR LA CREG SOBRE PÉRDIDAS: - (i) Revisión de los documentos publicados en diciembre de 2009 por la CREG a través de la Circular 057 de 2009 que contiene tres anexos titulados  "Perdidaas técnicas de nivel de tensión I", "Modelo Econométrico e inversión en pérdidas" y "Teoría Plan de reducción de Pérdidas" y (ii) la revisión análisis y elaboración de comentarios sobre documento complementario que está realizando para la CREG la universidad TEcnológica de Pereira respecto al tema de pérdidas.</t>
  </si>
  <si>
    <t>Estudio: SOPORTAR A ASOCODIS EN LOS COMENTARIOS A PRESENTAR SONBRE LOS ESTUDIOS DE PERDIDAS REALIZADAS POR LA UTP PARA LA CREG: - Analizar el contenido y alcance de los documentos publicados a través de la Circular 052 de  2010, que contiene tres documentos sobre los estudios de pérdidas que viene realizando la universidad Te4cnológica de Pereira -UTP para consideración de Asocodis unos de observaciones que reflejen las posiciones del gremio frente a estos estudios.</t>
  </si>
  <si>
    <t>Estudio: ELABORACIÓN DE PROPUESTA PARA LA CREG SOBRE UN ESQUEMA DE COMERCIALIZACIÓN: - Elaboración de una propuesta para la CREG sobre un esquema de comercialización que considere el informe final de los consultores (Ecomnnómica Consultores) y que tome en cuenta las restriccione del entorno socioeconómico, de tal manera que sea viable su ejecución en Colombia, todo lo cual conforme a las especificaciones contenidas en la propuesta presentada.</t>
  </si>
  <si>
    <t>Estudio: ELABORACIÓN DEL ANALISIS DEL INFORME FINAL Y DE LOS DOCUMENTOS PUBLICADOS POR LA CREG MEDIANTE CIRCULAR 024 DE 2011 CORRESPONDIENTES AL PROGRAMA COMPUTACIONAL Y MODELO DE ESTIMACIÓN DEL COSTO TOTAL DEL PLAN DE REDUCCIÓN DE PÉRDIDAS NO TECNICAS Y EL ANÁLISIS DEL FUNCIONAMIENTO DEL MODELO PUBLICADO ENTRE EL 25 Y EL 29 DE ABRIL DE 2011.</t>
  </si>
  <si>
    <t>ELECTRIFICADORA DEL META SA ESP</t>
  </si>
  <si>
    <t>Asesoria para preparar la información de que trata las Resolución CREG 184 de 2010 y asesoría para la determinación de la senda de pérdidas para los proximos cinco años, asi mismo entregar los documentos necesarios para la presentación de la 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</si>
</sst>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_-;\-&quot;$&quot;\ * #,##0_-;_-&quot;$&quot;\ * &quot;-&quot;_-;_-@_-"/>
    <numFmt numFmtId="165" formatCode="_-&quot;$&quot;\ * #,##0.00_-;\-&quot;$&quot;\ * #,##0.00_-;_-&quot;$&quot;\ * &quot;-&quot;??_-;_-@_-"/>
    <numFmt numFmtId="166" formatCode="_ * #,##0.00_ ;_ * \-#,##0.00_ ;_ * &quot;-&quot;??_ ;_ @_ "/>
    <numFmt numFmtId="167" formatCode="0.000"/>
  </numFmts>
  <fonts count="16">
    <font>
      <sz val="11"/>
      <color theme="1"/>
      <name val="Calibri"/>
      <family val="2"/>
      <scheme val="minor"/>
    </font>
    <font>
      <sz val="10"/>
      <name val="Arial"/>
      <family val="2"/>
    </font>
    <font>
      <sz val="10"/>
      <name val="Arial"/>
      <family val="2"/>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0.5"/>
      <color theme="1"/>
      <name val="Calibri"/>
      <family val="2"/>
      <scheme val="minor"/>
    </font>
    <font>
      <b/>
      <sz val="10.5"/>
      <color theme="1"/>
      <name val="Calibri"/>
      <family val="2"/>
      <scheme val="minor"/>
    </font>
    <font>
      <sz val="10.5"/>
      <color rgb="FF000000"/>
      <name val="Calibri"/>
      <family val="2"/>
      <scheme val="minor"/>
    </font>
    <font>
      <sz val="11"/>
      <color theme="1"/>
      <name val="Calibri"/>
      <family val="2"/>
      <scheme val="minor"/>
    </font>
    <font>
      <sz val="11"/>
      <color theme="1"/>
      <name val="Calibri Light"/>
      <family val="2"/>
    </font>
    <font>
      <sz val="11"/>
      <color theme="1"/>
      <name val="Nunito"/>
    </font>
    <font>
      <b/>
      <sz val="11"/>
      <color theme="1"/>
      <name val="Nunito"/>
    </font>
    <font>
      <b/>
      <sz val="11"/>
      <name val="Nunito"/>
    </font>
    <font>
      <sz val="11"/>
      <name val="Nunito"/>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222">
    <xf numFmtId="0" fontId="0" fillId="0" borderId="0"/>
    <xf numFmtId="0" fontId="1"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cellStyleXfs>
  <cellXfs count="81">
    <xf numFmtId="0" fontId="0" fillId="0" borderId="0" xfId="0"/>
    <xf numFmtId="0" fontId="0" fillId="0" borderId="1"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14" fontId="7" fillId="0" borderId="1" xfId="0" applyNumberFormat="1" applyFont="1" applyBorder="1" applyAlignment="1">
      <alignment horizontal="center" vertical="center" wrapText="1"/>
    </xf>
    <xf numFmtId="15" fontId="7"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0" xfId="0" applyFont="1" applyAlignment="1">
      <alignment horizontal="center"/>
    </xf>
    <xf numFmtId="167" fontId="8" fillId="0" borderId="1"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15" fontId="9"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8" fillId="2" borderId="1"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12" fillId="2" borderId="0" xfId="0" applyFont="1" applyFill="1"/>
    <xf numFmtId="0" fontId="12" fillId="2" borderId="0" xfId="0" applyFont="1" applyFill="1" applyAlignment="1">
      <alignment horizontal="center" vertical="center"/>
    </xf>
    <xf numFmtId="0" fontId="12" fillId="2" borderId="0" xfId="0" applyFont="1" applyFill="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xf numFmtId="0" fontId="13" fillId="0" borderId="1" xfId="0" applyFont="1" applyBorder="1" applyAlignment="1">
      <alignment horizontal="center" vertical="center"/>
    </xf>
    <xf numFmtId="0" fontId="14"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165" fontId="14" fillId="0" borderId="1" xfId="220" applyFont="1" applyBorder="1" applyAlignment="1">
      <alignment horizontal="center" vertical="center" wrapText="1"/>
    </xf>
    <xf numFmtId="165" fontId="14" fillId="3" borderId="1" xfId="220" applyFont="1" applyFill="1" applyBorder="1" applyAlignment="1">
      <alignment horizontal="center" vertical="center" wrapText="1"/>
    </xf>
    <xf numFmtId="164" fontId="14" fillId="3" borderId="1" xfId="221" applyFont="1" applyFill="1" applyBorder="1" applyAlignment="1">
      <alignment horizontal="center" vertical="center" wrapText="1"/>
    </xf>
    <xf numFmtId="0" fontId="14" fillId="3" borderId="5"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3" fillId="4" borderId="1" xfId="0" applyFont="1" applyFill="1" applyBorder="1" applyAlignment="1">
      <alignment horizontal="left" vertical="center"/>
    </xf>
    <xf numFmtId="0" fontId="14" fillId="4" borderId="1" xfId="0" applyFont="1" applyFill="1" applyBorder="1" applyAlignment="1">
      <alignment horizontal="justify" vertical="center" wrapText="1"/>
    </xf>
    <xf numFmtId="0" fontId="15" fillId="0" borderId="1" xfId="0" applyFont="1" applyBorder="1" applyAlignment="1">
      <alignment horizontal="justify"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justify"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4" fillId="0" borderId="7" xfId="0" applyFont="1" applyBorder="1" applyAlignment="1">
      <alignment horizontal="center" vertical="center" wrapText="1"/>
    </xf>
    <xf numFmtId="0" fontId="14" fillId="3" borderId="1" xfId="0" applyFont="1" applyFill="1" applyBorder="1" applyAlignment="1">
      <alignment horizontal="righ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6" fillId="2" borderId="8" xfId="0" applyFont="1" applyFill="1" applyBorder="1" applyAlignment="1">
      <alignment horizontal="center" vertical="center" textRotation="90" wrapText="1"/>
    </xf>
    <xf numFmtId="0" fontId="6" fillId="2" borderId="9" xfId="0" applyFont="1" applyFill="1" applyBorder="1" applyAlignment="1">
      <alignment horizontal="center" vertical="center" textRotation="90"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7" fillId="0" borderId="1"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0" fillId="0" borderId="10"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5" fillId="0" borderId="10" xfId="0" applyFont="1" applyBorder="1" applyAlignment="1">
      <alignment horizontal="center" vertical="center"/>
    </xf>
    <xf numFmtId="0" fontId="13" fillId="0" borderId="11" xfId="0" applyFont="1" applyBorder="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cellXfs>
  <cellStyles count="222">
    <cellStyle name="Hipervínculo" xfId="206" builtinId="8" hidden="1"/>
    <cellStyle name="Hipervínculo" xfId="48" builtinId="8" hidden="1"/>
    <cellStyle name="Hipervínculo" xfId="116" builtinId="8" hidden="1"/>
    <cellStyle name="Hipervínculo" xfId="30" builtinId="8" hidden="1"/>
    <cellStyle name="Hipervínculo" xfId="200" builtinId="8" hidden="1"/>
    <cellStyle name="Hipervínculo" xfId="202" builtinId="8" hidden="1"/>
    <cellStyle name="Hipervínculo" xfId="102" builtinId="8" hidden="1"/>
    <cellStyle name="Hipervínculo" xfId="170" builtinId="8" hidden="1"/>
    <cellStyle name="Hipervínculo" xfId="78" builtinId="8" hidden="1"/>
    <cellStyle name="Hipervínculo" xfId="218" builtinId="8" hidden="1"/>
    <cellStyle name="Hipervínculo" xfId="198" builtinId="8" hidden="1"/>
    <cellStyle name="Hipervínculo" xfId="162" builtinId="8" hidden="1"/>
    <cellStyle name="Hipervínculo" xfId="182" builtinId="8" hidden="1"/>
    <cellStyle name="Hipervínculo" xfId="214" builtinId="8" hidden="1"/>
    <cellStyle name="Hipervínculo" xfId="136" builtinId="8" hidden="1"/>
    <cellStyle name="Hipervínculo" xfId="204" builtinId="8" hidden="1"/>
    <cellStyle name="Hipervínculo" xfId="50" builtinId="8" hidden="1"/>
    <cellStyle name="Hipervínculo" xfId="130" builtinId="8" hidden="1"/>
    <cellStyle name="Hipervínculo" xfId="194" builtinId="8" hidden="1"/>
    <cellStyle name="Hipervínculo" xfId="122" builtinId="8" hidden="1"/>
    <cellStyle name="Hipervínculo" xfId="76" builtinId="8" hidden="1"/>
    <cellStyle name="Hipervínculo" xfId="24" builtinId="8" hidden="1"/>
    <cellStyle name="Hipervínculo" xfId="148" builtinId="8" hidden="1"/>
    <cellStyle name="Hipervínculo" xfId="66" builtinId="8" hidden="1"/>
    <cellStyle name="Hipervínculo" xfId="34" builtinId="8" hidden="1"/>
    <cellStyle name="Hipervínculo" xfId="74" builtinId="8" hidden="1"/>
    <cellStyle name="Hipervínculo" xfId="68" builtinId="8" hidden="1"/>
    <cellStyle name="Hipervínculo" xfId="60" builtinId="8" hidden="1"/>
    <cellStyle name="Hipervínculo" xfId="190" builtinId="8" hidden="1"/>
    <cellStyle name="Hipervínculo" xfId="176" builtinId="8" hidden="1"/>
    <cellStyle name="Hipervínculo" xfId="168" builtinId="8" hidden="1"/>
    <cellStyle name="Hipervínculo" xfId="164" builtinId="8" hidden="1"/>
    <cellStyle name="Hipervínculo" xfId="154" builtinId="8" hidden="1"/>
    <cellStyle name="Hipervínculo" xfId="22" builtinId="8" hidden="1"/>
    <cellStyle name="Hipervínculo" xfId="10" builtinId="8" hidden="1"/>
    <cellStyle name="Hipervínculo" xfId="156" builtinId="8" hidden="1"/>
    <cellStyle name="Hipervínculo" xfId="56" builtinId="8" hidden="1"/>
    <cellStyle name="Hipervínculo" xfId="146" builtinId="8" hidden="1"/>
    <cellStyle name="Hipervínculo" xfId="110" builtinId="8" hidden="1"/>
    <cellStyle name="Hipervínculo" xfId="120" builtinId="8" hidden="1"/>
    <cellStyle name="Hipervínculo" xfId="114" builtinId="8" hidden="1"/>
    <cellStyle name="Hipervínculo" xfId="14" builtinId="8" hidden="1"/>
    <cellStyle name="Hipervínculo" xfId="144" builtinId="8" hidden="1"/>
    <cellStyle name="Hipervínculo" xfId="16" builtinId="8" hidden="1"/>
    <cellStyle name="Hipervínculo" xfId="96" builtinId="8" hidden="1"/>
    <cellStyle name="Hipervínculo" xfId="174" builtinId="8" hidden="1"/>
    <cellStyle name="Hipervínculo" xfId="142" builtinId="8" hidden="1"/>
    <cellStyle name="Hipervínculo" xfId="46" builtinId="8" hidden="1"/>
    <cellStyle name="Hipervínculo" xfId="64" builtinId="8" hidden="1"/>
    <cellStyle name="Hipervínculo" xfId="216" builtinId="8" hidden="1"/>
    <cellStyle name="Hipervínculo" xfId="32" builtinId="8" hidden="1"/>
    <cellStyle name="Hipervínculo" xfId="6" builtinId="8" hidden="1"/>
    <cellStyle name="Hipervínculo" xfId="140" builtinId="8" hidden="1"/>
    <cellStyle name="Hipervínculo" xfId="26" builtinId="8" hidden="1"/>
    <cellStyle name="Hipervínculo" xfId="100" builtinId="8" hidden="1"/>
    <cellStyle name="Hipervínculo" xfId="36" builtinId="8" hidden="1"/>
    <cellStyle name="Hipervínculo" xfId="210" builtinId="8" hidden="1"/>
    <cellStyle name="Hipervínculo" xfId="62" builtinId="8" hidden="1"/>
    <cellStyle name="Hipervínculo" xfId="166" builtinId="8" hidden="1"/>
    <cellStyle name="Hipervínculo" xfId="12" builtinId="8" hidden="1"/>
    <cellStyle name="Hipervínculo" xfId="126" builtinId="8" hidden="1"/>
    <cellStyle name="Hipervínculo" xfId="106" builtinId="8" hidden="1"/>
    <cellStyle name="Hipervínculo" xfId="84" builtinId="8" hidden="1"/>
    <cellStyle name="Hipervínculo" xfId="20" builtinId="8" hidden="1"/>
    <cellStyle name="Hipervínculo" xfId="40" builtinId="8" hidden="1"/>
    <cellStyle name="Hipervínculo" xfId="160" builtinId="8" hidden="1"/>
    <cellStyle name="Hipervínculo" xfId="184" builtinId="8" hidden="1"/>
    <cellStyle name="Hipervínculo" xfId="118" builtinId="8" hidden="1"/>
    <cellStyle name="Hipervínculo" xfId="18" builtinId="8" hidden="1"/>
    <cellStyle name="Hipervínculo" xfId="42" builtinId="8" hidden="1"/>
    <cellStyle name="Hipervínculo" xfId="132" builtinId="8" hidden="1"/>
    <cellStyle name="Hipervínculo" xfId="134" builtinId="8" hidden="1"/>
    <cellStyle name="Hipervínculo" xfId="178" builtinId="8" hidden="1"/>
    <cellStyle name="Hipervínculo" xfId="212" builtinId="8" hidden="1"/>
    <cellStyle name="Hipervínculo" xfId="112" builtinId="8" hidden="1"/>
    <cellStyle name="Hipervínculo" xfId="108" builtinId="8" hidden="1"/>
    <cellStyle name="Hipervínculo" xfId="98" builtinId="8" hidden="1"/>
    <cellStyle name="Hipervínculo" xfId="82" builtinId="8" hidden="1"/>
    <cellStyle name="Hipervínculo" xfId="72" builtinId="8" hidden="1"/>
    <cellStyle name="Hipervínculo" xfId="192" builtinId="8" hidden="1"/>
    <cellStyle name="Hipervínculo" xfId="124" builtinId="8" hidden="1"/>
    <cellStyle name="Hipervínculo" xfId="128" builtinId="8" hidden="1"/>
    <cellStyle name="Hipervínculo" xfId="8" builtinId="8" hidden="1"/>
    <cellStyle name="Hipervínculo" xfId="208" builtinId="8" hidden="1"/>
    <cellStyle name="Hipervínculo" xfId="188" builtinId="8" hidden="1"/>
    <cellStyle name="Hipervínculo" xfId="196" builtinId="8" hidden="1"/>
    <cellStyle name="Hipervínculo" xfId="152" builtinId="8" hidden="1"/>
    <cellStyle name="Hipervínculo" xfId="180" builtinId="8" hidden="1"/>
    <cellStyle name="Hipervínculo" xfId="94" builtinId="8" hidden="1"/>
    <cellStyle name="Hipervínculo" xfId="58" builtinId="8" hidden="1"/>
    <cellStyle name="Hipervínculo" xfId="52" builtinId="8" hidden="1"/>
    <cellStyle name="Hipervínculo" xfId="54" builtinId="8" hidden="1"/>
    <cellStyle name="Hipervínculo" xfId="186" builtinId="8" hidden="1"/>
    <cellStyle name="Hipervínculo" xfId="44" builtinId="8" hidden="1"/>
    <cellStyle name="Hipervínculo" xfId="92" builtinId="8" hidden="1"/>
    <cellStyle name="Hipervínculo" xfId="38" builtinId="8" hidden="1"/>
    <cellStyle name="Hipervínculo" xfId="90" builtinId="8" hidden="1"/>
    <cellStyle name="Hipervínculo" xfId="70" builtinId="8" hidden="1"/>
    <cellStyle name="Hipervínculo" xfId="88" builtinId="8" hidden="1"/>
    <cellStyle name="Hipervínculo" xfId="104" builtinId="8" hidden="1"/>
    <cellStyle name="Hipervínculo" xfId="150" builtinId="8" hidden="1"/>
    <cellStyle name="Hipervínculo" xfId="80" builtinId="8" hidden="1"/>
    <cellStyle name="Hipervínculo" xfId="138" builtinId="8" hidden="1"/>
    <cellStyle name="Hipervínculo" xfId="28" builtinId="8" hidden="1"/>
    <cellStyle name="Hipervínculo" xfId="158" builtinId="8" hidden="1"/>
    <cellStyle name="Hipervínculo" xfId="172" builtinId="8" hidden="1"/>
    <cellStyle name="Hipervínculo" xfId="86" builtinId="8" hidden="1"/>
    <cellStyle name="Hipervínculo visitado" xfId="53" builtinId="9" hidden="1"/>
    <cellStyle name="Hipervínculo visitado" xfId="71" builtinId="9" hidden="1"/>
    <cellStyle name="Hipervínculo visitado" xfId="201" builtinId="9" hidden="1"/>
    <cellStyle name="Hipervínculo visitado" xfId="79" builtinId="9" hidden="1"/>
    <cellStyle name="Hipervínculo visitado" xfId="59" builtinId="9" hidden="1"/>
    <cellStyle name="Hipervínculo visitado" xfId="51" builtinId="9" hidden="1"/>
    <cellStyle name="Hipervínculo visitado" xfId="121" builtinId="9" hidden="1"/>
    <cellStyle name="Hipervínculo visitado" xfId="137" builtinId="9" hidden="1"/>
    <cellStyle name="Hipervínculo visitado" xfId="131" builtinId="9" hidden="1"/>
    <cellStyle name="Hipervínculo visitado" xfId="219" builtinId="9" hidden="1"/>
    <cellStyle name="Hipervínculo visitado" xfId="209" builtinId="9" hidden="1"/>
    <cellStyle name="Hipervínculo visitado" xfId="47" builtinId="9" hidden="1"/>
    <cellStyle name="Hipervínculo visitado" xfId="67" builtinId="9" hidden="1"/>
    <cellStyle name="Hipervínculo visitado" xfId="9" builtinId="9" hidden="1"/>
    <cellStyle name="Hipervínculo visitado" xfId="69" builtinId="9" hidden="1"/>
    <cellStyle name="Hipervínculo visitado" xfId="145" builtinId="9" hidden="1"/>
    <cellStyle name="Hipervínculo visitado" xfId="127" builtinId="9" hidden="1"/>
    <cellStyle name="Hipervínculo visitado" xfId="165" builtinId="9" hidden="1"/>
    <cellStyle name="Hipervínculo visitado" xfId="175" builtinId="9" hidden="1"/>
    <cellStyle name="Hipervínculo visitado" xfId="139" builtinId="9" hidden="1"/>
    <cellStyle name="Hipervínculo visitado" xfId="73" builtinId="9" hidden="1"/>
    <cellStyle name="Hipervínculo visitado" xfId="61" builtinId="9" hidden="1"/>
    <cellStyle name="Hipervínculo visitado" xfId="85" builtinId="9" hidden="1"/>
    <cellStyle name="Hipervínculo visitado" xfId="197" builtinId="9" hidden="1"/>
    <cellStyle name="Hipervínculo visitado" xfId="25" builtinId="9" hidden="1"/>
    <cellStyle name="Hipervínculo visitado" xfId="177" builtinId="9" hidden="1"/>
    <cellStyle name="Hipervínculo visitado" xfId="11" builtinId="9" hidden="1"/>
    <cellStyle name="Hipervínculo visitado" xfId="107" builtinId="9" hidden="1"/>
    <cellStyle name="Hipervínculo visitado" xfId="205" builtinId="9" hidden="1"/>
    <cellStyle name="Hipervínculo visitado" xfId="207" builtinId="9" hidden="1"/>
    <cellStyle name="Hipervínculo visitado" xfId="215" builtinId="9" hidden="1"/>
    <cellStyle name="Hipervínculo visitado" xfId="173" builtinId="9" hidden="1"/>
    <cellStyle name="Hipervínculo visitado" xfId="167" builtinId="9" hidden="1"/>
    <cellStyle name="Hipervínculo visitado" xfId="29" builtinId="9" hidden="1"/>
    <cellStyle name="Hipervínculo visitado" xfId="95" builtinId="9" hidden="1"/>
    <cellStyle name="Hipervínculo visitado" xfId="115" builtinId="9" hidden="1"/>
    <cellStyle name="Hipervínculo visitado" xfId="199" builtinId="9" hidden="1"/>
    <cellStyle name="Hipervínculo visitado" xfId="15" builtinId="9" hidden="1"/>
    <cellStyle name="Hipervínculo visitado" xfId="143" builtinId="9" hidden="1"/>
    <cellStyle name="Hipervínculo visitado" xfId="117" builtinId="9" hidden="1"/>
    <cellStyle name="Hipervínculo visitado" xfId="211" builtinId="9" hidden="1"/>
    <cellStyle name="Hipervínculo visitado" xfId="193" builtinId="9" hidden="1"/>
    <cellStyle name="Hipervínculo visitado" xfId="189" builtinId="9" hidden="1"/>
    <cellStyle name="Hipervínculo visitado" xfId="113" builtinId="9" hidden="1"/>
    <cellStyle name="Hipervínculo visitado" xfId="45" builtinId="9" hidden="1"/>
    <cellStyle name="Hipervínculo visitado" xfId="33" builtinId="9" hidden="1"/>
    <cellStyle name="Hipervínculo visitado" xfId="161" builtinId="9" hidden="1"/>
    <cellStyle name="Hipervínculo visitado" xfId="119" builtinId="9" hidden="1"/>
    <cellStyle name="Hipervínculo visitado" xfId="185" builtinId="9" hidden="1"/>
    <cellStyle name="Hipervínculo visitado" xfId="43" builtinId="9" hidden="1"/>
    <cellStyle name="Hipervínculo visitado" xfId="195" builtinId="9" hidden="1"/>
    <cellStyle name="Hipervínculo visitado" xfId="75" builtinId="9" hidden="1"/>
    <cellStyle name="Hipervínculo visitado" xfId="169" builtinId="9" hidden="1"/>
    <cellStyle name="Hipervínculo visitado" xfId="159" builtinId="9" hidden="1"/>
    <cellStyle name="Hipervínculo visitado" xfId="125" builtinId="9" hidden="1"/>
    <cellStyle name="Hipervínculo visitado" xfId="99" builtinId="9" hidden="1"/>
    <cellStyle name="Hipervínculo visitado" xfId="55" builtinId="9" hidden="1"/>
    <cellStyle name="Hipervínculo visitado" xfId="49" builtinId="9" hidden="1"/>
    <cellStyle name="Hipervínculo visitado" xfId="7" builtinId="9" hidden="1"/>
    <cellStyle name="Hipervínculo visitado" xfId="155" builtinId="9" hidden="1"/>
    <cellStyle name="Hipervínculo visitado" xfId="21" builtinId="9" hidden="1"/>
    <cellStyle name="Hipervínculo visitado" xfId="153" builtinId="9" hidden="1"/>
    <cellStyle name="Hipervínculo visitado" xfId="179" builtinId="9" hidden="1"/>
    <cellStyle name="Hipervínculo visitado" xfId="163" builtinId="9" hidden="1"/>
    <cellStyle name="Hipervínculo visitado" xfId="103" builtinId="9" hidden="1"/>
    <cellStyle name="Hipervínculo visitado" xfId="183" builtinId="9" hidden="1"/>
    <cellStyle name="Hipervínculo visitado" xfId="65" builtinId="9" hidden="1"/>
    <cellStyle name="Hipervínculo visitado" xfId="213" builtinId="9" hidden="1"/>
    <cellStyle name="Hipervínculo visitado" xfId="101" builtinId="9" hidden="1"/>
    <cellStyle name="Hipervínculo visitado" xfId="87" builtinId="9" hidden="1"/>
    <cellStyle name="Hipervínculo visitado" xfId="93" builtinId="9" hidden="1"/>
    <cellStyle name="Hipervínculo visitado" xfId="109" builtinId="9" hidden="1"/>
    <cellStyle name="Hipervínculo visitado" xfId="57" builtinId="9" hidden="1"/>
    <cellStyle name="Hipervínculo visitado" xfId="187" builtinId="9" hidden="1"/>
    <cellStyle name="Hipervínculo visitado" xfId="171" builtinId="9" hidden="1"/>
    <cellStyle name="Hipervínculo visitado" xfId="81" builtinId="9" hidden="1"/>
    <cellStyle name="Hipervínculo visitado" xfId="203" builtinId="9" hidden="1"/>
    <cellStyle name="Hipervínculo visitado" xfId="39" builtinId="9" hidden="1"/>
    <cellStyle name="Hipervínculo visitado" xfId="123" builtinId="9" hidden="1"/>
    <cellStyle name="Hipervínculo visitado" xfId="91" builtinId="9" hidden="1"/>
    <cellStyle name="Hipervínculo visitado" xfId="77" builtinId="9" hidden="1"/>
    <cellStyle name="Hipervínculo visitado" xfId="105" builtinId="9" hidden="1"/>
    <cellStyle name="Hipervínculo visitado" xfId="181" builtinId="9" hidden="1"/>
    <cellStyle name="Hipervínculo visitado" xfId="191" builtinId="9" hidden="1"/>
    <cellStyle name="Hipervínculo visitado" xfId="17" builtinId="9" hidden="1"/>
    <cellStyle name="Hipervínculo visitado" xfId="19" builtinId="9" hidden="1"/>
    <cellStyle name="Hipervínculo visitado" xfId="13" builtinId="9" hidden="1"/>
    <cellStyle name="Hipervínculo visitado" xfId="37" builtinId="9" hidden="1"/>
    <cellStyle name="Hipervínculo visitado" xfId="97" builtinId="9" hidden="1"/>
    <cellStyle name="Hipervínculo visitado" xfId="89" builtinId="9" hidden="1"/>
    <cellStyle name="Hipervínculo visitado" xfId="129" builtinId="9" hidden="1"/>
    <cellStyle name="Hipervínculo visitado" xfId="147" builtinId="9" hidden="1"/>
    <cellStyle name="Hipervínculo visitado" xfId="217" builtinId="9" hidden="1"/>
    <cellStyle name="Hipervínculo visitado" xfId="149" builtinId="9" hidden="1"/>
    <cellStyle name="Hipervínculo visitado" xfId="41" builtinId="9" hidden="1"/>
    <cellStyle name="Hipervínculo visitado" xfId="27" builtinId="9" hidden="1"/>
    <cellStyle name="Hipervínculo visitado" xfId="111" builtinId="9" hidden="1"/>
    <cellStyle name="Hipervínculo visitado" xfId="63" builtinId="9" hidden="1"/>
    <cellStyle name="Hipervínculo visitado" xfId="141" builtinId="9" hidden="1"/>
    <cellStyle name="Hipervínculo visitado" xfId="133" builtinId="9" hidden="1"/>
    <cellStyle name="Hipervínculo visitado" xfId="23" builtinId="9" hidden="1"/>
    <cellStyle name="Hipervínculo visitado" xfId="35" builtinId="9" hidden="1"/>
    <cellStyle name="Hipervínculo visitado" xfId="31" builtinId="9" hidden="1"/>
    <cellStyle name="Hipervínculo visitado" xfId="83" builtinId="9" hidden="1"/>
    <cellStyle name="Hipervínculo visitado" xfId="157" builtinId="9" hidden="1"/>
    <cellStyle name="Hipervínculo visitado" xfId="151" builtinId="9" hidden="1"/>
    <cellStyle name="Hipervínculo visitado" xfId="135" builtinId="9" hidden="1"/>
    <cellStyle name="Millares 2" xfId="3" xr:uid="{00000000-0005-0000-0000-0000D6000000}"/>
    <cellStyle name="Millares 3" xfId="2" xr:uid="{00000000-0005-0000-0000-0000D7000000}"/>
    <cellStyle name="Moneda" xfId="220" builtinId="4"/>
    <cellStyle name="Moneda [0]" xfId="221" builtinId="7"/>
    <cellStyle name="Normal" xfId="0" builtinId="0"/>
    <cellStyle name="Normal 2" xfId="4" xr:uid="{00000000-0005-0000-0000-0000D9000000}"/>
    <cellStyle name="Normal 2 2" xfId="5" xr:uid="{00000000-0005-0000-0000-0000DA000000}"/>
    <cellStyle name="Normal 3" xfId="1" xr:uid="{00000000-0005-0000-0000-0000D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163286</xdr:colOff>
      <xdr:row>0</xdr:row>
      <xdr:rowOff>176893</xdr:rowOff>
    </xdr:from>
    <xdr:to>
      <xdr:col>2</xdr:col>
      <xdr:colOff>70667</xdr:colOff>
      <xdr:row>0</xdr:row>
      <xdr:rowOff>853168</xdr:rowOff>
    </xdr:to>
    <xdr:pic>
      <xdr:nvPicPr>
        <xdr:cNvPr id="3" name="image1.png">
          <a:extLst>
            <a:ext uri="{FF2B5EF4-FFF2-40B4-BE49-F238E27FC236}">
              <a16:creationId xmlns:a16="http://schemas.microsoft.com/office/drawing/2014/main" id="{05507ABE-9962-4E95-84D5-8A1DD04DD43F}"/>
            </a:ext>
          </a:extLst>
        </xdr:cNvPr>
        <xdr:cNvPicPr/>
      </xdr:nvPicPr>
      <xdr:blipFill>
        <a:blip xmlns:r="http://schemas.openxmlformats.org/officeDocument/2006/relationships" r:embed="rId1" cstate="print"/>
        <a:stretch>
          <a:fillRect/>
        </a:stretch>
      </xdr:blipFill>
      <xdr:spPr>
        <a:xfrm>
          <a:off x="163286" y="176893"/>
          <a:ext cx="2506345" cy="676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163286</xdr:colOff>
      <xdr:row>2</xdr:row>
      <xdr:rowOff>0</xdr:rowOff>
    </xdr:from>
    <xdr:to>
      <xdr:col>2</xdr:col>
      <xdr:colOff>1175567</xdr:colOff>
      <xdr:row>2</xdr:row>
      <xdr:rowOff>676275</xdr:rowOff>
    </xdr:to>
    <xdr:pic>
      <xdr:nvPicPr>
        <xdr:cNvPr id="2" name="image1.png">
          <a:extLst>
            <a:ext uri="{FF2B5EF4-FFF2-40B4-BE49-F238E27FC236}">
              <a16:creationId xmlns:a16="http://schemas.microsoft.com/office/drawing/2014/main" id="{A99FE189-8F5B-42ED-89CC-8C384530867C}"/>
            </a:ext>
          </a:extLst>
        </xdr:cNvPr>
        <xdr:cNvPicPr/>
      </xdr:nvPicPr>
      <xdr:blipFill>
        <a:blip xmlns:r="http://schemas.openxmlformats.org/officeDocument/2006/relationships" r:embed="rId1" cstate="print"/>
        <a:stretch>
          <a:fillRect/>
        </a:stretch>
      </xdr:blipFill>
      <xdr:spPr>
        <a:xfrm>
          <a:off x="163286" y="176893"/>
          <a:ext cx="2507706" cy="676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7"/>
  <sheetViews>
    <sheetView view="pageBreakPreview" zoomScale="70" zoomScaleNormal="70" zoomScaleSheetLayoutView="70" workbookViewId="0">
      <selection activeCell="D6" sqref="D6"/>
    </sheetView>
  </sheetViews>
  <sheetFormatPr defaultColWidth="9.140625" defaultRowHeight="15" zeroHeight="1"/>
  <cols>
    <col min="1" max="1" width="8" style="15" customWidth="1"/>
    <col min="2" max="2" width="31" style="16" customWidth="1"/>
    <col min="3" max="3" width="5" style="17" customWidth="1"/>
    <col min="4" max="4" width="68.42578125" style="17" customWidth="1"/>
    <col min="5" max="5" width="17.42578125" style="17" customWidth="1"/>
    <col min="6" max="6" width="26.5703125" style="17" customWidth="1"/>
    <col min="7" max="16384" width="9.140625" style="17"/>
  </cols>
  <sheetData>
    <row r="1" spans="1:6" s="22" customFormat="1" ht="72" customHeight="1">
      <c r="A1" s="44"/>
      <c r="B1" s="45"/>
      <c r="C1" s="46"/>
      <c r="D1" s="28" t="s">
        <v>0</v>
      </c>
      <c r="E1" s="49" t="s">
        <v>1</v>
      </c>
      <c r="F1" s="49"/>
    </row>
    <row r="2" spans="1:6" s="22" customFormat="1" ht="11.1" customHeight="1">
      <c r="A2" s="50"/>
      <c r="B2" s="50"/>
      <c r="C2" s="50"/>
      <c r="D2" s="50"/>
      <c r="E2" s="50"/>
      <c r="F2" s="50"/>
    </row>
    <row r="3" spans="1:6" s="23" customFormat="1" ht="33">
      <c r="A3" s="29" t="s">
        <v>2</v>
      </c>
      <c r="B3" s="51" t="s">
        <v>3</v>
      </c>
      <c r="C3" s="52"/>
      <c r="D3" s="29" t="s">
        <v>4</v>
      </c>
      <c r="E3" s="29" t="s">
        <v>5</v>
      </c>
      <c r="F3" s="29" t="s">
        <v>6</v>
      </c>
    </row>
    <row r="4" spans="1:6" s="22" customFormat="1" ht="51" customHeight="1">
      <c r="A4" s="30">
        <v>1</v>
      </c>
      <c r="B4" s="41" t="s">
        <v>7</v>
      </c>
      <c r="C4" s="42"/>
      <c r="D4" s="31" t="s">
        <v>8</v>
      </c>
      <c r="E4" s="31">
        <v>1</v>
      </c>
      <c r="F4" s="32"/>
    </row>
    <row r="5" spans="1:6" s="22" customFormat="1" ht="49.5">
      <c r="A5" s="30">
        <v>2</v>
      </c>
      <c r="B5" s="41" t="s">
        <v>9</v>
      </c>
      <c r="C5" s="42"/>
      <c r="D5" s="31" t="s">
        <v>10</v>
      </c>
      <c r="E5" s="31">
        <v>1</v>
      </c>
      <c r="F5" s="32" t="s">
        <v>11</v>
      </c>
    </row>
    <row r="6" spans="1:6" s="22" customFormat="1" ht="82.5">
      <c r="A6" s="30">
        <v>3</v>
      </c>
      <c r="B6" s="41" t="s">
        <v>12</v>
      </c>
      <c r="C6" s="42"/>
      <c r="D6" s="31" t="s">
        <v>13</v>
      </c>
      <c r="E6" s="31">
        <v>1</v>
      </c>
      <c r="F6" s="32" t="s">
        <v>11</v>
      </c>
    </row>
    <row r="7" spans="1:6" s="22" customFormat="1" ht="49.5">
      <c r="A7" s="30">
        <v>4</v>
      </c>
      <c r="B7" s="41" t="s">
        <v>14</v>
      </c>
      <c r="C7" s="42"/>
      <c r="D7" s="31" t="s">
        <v>15</v>
      </c>
      <c r="E7" s="31">
        <v>1</v>
      </c>
      <c r="F7" s="32"/>
    </row>
    <row r="8" spans="1:6" s="22" customFormat="1" ht="97.5" customHeight="1">
      <c r="A8" s="30">
        <v>5</v>
      </c>
      <c r="B8" s="41" t="s">
        <v>16</v>
      </c>
      <c r="C8" s="42"/>
      <c r="D8" s="31" t="s">
        <v>17</v>
      </c>
      <c r="E8" s="31">
        <v>1</v>
      </c>
      <c r="F8" s="32"/>
    </row>
    <row r="9" spans="1:6" s="22" customFormat="1" ht="27" customHeight="1">
      <c r="A9" s="48" t="s">
        <v>18</v>
      </c>
      <c r="B9" s="48"/>
      <c r="C9" s="48"/>
      <c r="D9" s="48"/>
      <c r="E9" s="48"/>
      <c r="F9" s="34">
        <f>SUM(F4:F8)</f>
        <v>0</v>
      </c>
    </row>
    <row r="10" spans="1:6" s="22" customFormat="1" ht="27" customHeight="1">
      <c r="A10" s="48" t="s">
        <v>19</v>
      </c>
      <c r="B10" s="48"/>
      <c r="C10" s="48"/>
      <c r="D10" s="48"/>
      <c r="E10" s="48"/>
      <c r="F10" s="33">
        <f>F9*0.19</f>
        <v>0</v>
      </c>
    </row>
    <row r="11" spans="1:6" s="22" customFormat="1" ht="27" customHeight="1">
      <c r="A11" s="48" t="s">
        <v>20</v>
      </c>
      <c r="B11" s="48"/>
      <c r="C11" s="48"/>
      <c r="D11" s="48"/>
      <c r="E11" s="48"/>
      <c r="F11" s="33">
        <f>F9+F10</f>
        <v>0</v>
      </c>
    </row>
    <row r="12" spans="1:6" s="22" customFormat="1" ht="15.75" customHeight="1">
      <c r="A12" s="38" t="s">
        <v>21</v>
      </c>
      <c r="B12" s="38"/>
      <c r="C12" s="38"/>
      <c r="D12" s="38"/>
      <c r="E12" s="38"/>
      <c r="F12" s="38"/>
    </row>
    <row r="13" spans="1:6" s="22" customFormat="1" ht="35.25" customHeight="1">
      <c r="A13" s="43" t="s">
        <v>22</v>
      </c>
      <c r="B13" s="43"/>
      <c r="C13" s="43"/>
      <c r="D13" s="43"/>
      <c r="E13" s="43"/>
      <c r="F13" s="43"/>
    </row>
    <row r="14" spans="1:6" s="22" customFormat="1" ht="35.25" customHeight="1">
      <c r="A14" s="43" t="s">
        <v>23</v>
      </c>
      <c r="B14" s="43"/>
      <c r="C14" s="43"/>
      <c r="D14" s="43"/>
      <c r="E14" s="43"/>
      <c r="F14" s="43"/>
    </row>
    <row r="15" spans="1:6" s="22" customFormat="1" ht="73.5" customHeight="1">
      <c r="A15" s="43" t="s">
        <v>24</v>
      </c>
      <c r="B15" s="43"/>
      <c r="C15" s="43"/>
      <c r="D15" s="43"/>
      <c r="E15" s="43"/>
      <c r="F15" s="43"/>
    </row>
    <row r="16" spans="1:6" s="22" customFormat="1" ht="58.5" customHeight="1">
      <c r="A16" s="43" t="s">
        <v>25</v>
      </c>
      <c r="B16" s="43"/>
      <c r="C16" s="43"/>
      <c r="D16" s="43"/>
      <c r="E16" s="43"/>
      <c r="F16" s="43"/>
    </row>
    <row r="17" spans="1:6" s="22" customFormat="1" ht="58.5" customHeight="1">
      <c r="A17" s="43" t="s">
        <v>26</v>
      </c>
      <c r="B17" s="43"/>
      <c r="C17" s="43"/>
      <c r="D17" s="43"/>
      <c r="E17" s="43"/>
      <c r="F17" s="43"/>
    </row>
    <row r="18" spans="1:6" s="22" customFormat="1" ht="17.100000000000001" customHeight="1">
      <c r="A18" s="39" t="s">
        <v>27</v>
      </c>
      <c r="B18" s="39"/>
      <c r="C18" s="39"/>
      <c r="D18" s="39"/>
      <c r="E18" s="39"/>
      <c r="F18" s="39"/>
    </row>
    <row r="19" spans="1:6" s="22" customFormat="1" ht="78" customHeight="1">
      <c r="A19" s="40" t="s">
        <v>28</v>
      </c>
      <c r="B19" s="40"/>
      <c r="C19" s="40"/>
      <c r="D19" s="40"/>
      <c r="E19" s="40"/>
      <c r="F19" s="40"/>
    </row>
    <row r="20" spans="1:6" s="22" customFormat="1" ht="78" customHeight="1">
      <c r="A20" s="40" t="s">
        <v>29</v>
      </c>
      <c r="B20" s="40"/>
      <c r="C20" s="40"/>
      <c r="D20" s="40"/>
      <c r="E20" s="40"/>
      <c r="F20" s="40"/>
    </row>
    <row r="21" spans="1:6" s="24" customFormat="1" ht="18" customHeight="1">
      <c r="A21" s="35" t="s">
        <v>30</v>
      </c>
      <c r="B21" s="36"/>
      <c r="C21" s="37"/>
      <c r="D21" s="41"/>
      <c r="E21" s="47"/>
      <c r="F21" s="42"/>
    </row>
    <row r="22" spans="1:6" s="24" customFormat="1" ht="19.5" customHeight="1">
      <c r="A22" s="35" t="s">
        <v>31</v>
      </c>
      <c r="B22" s="36"/>
      <c r="C22" s="37"/>
      <c r="D22" s="41"/>
      <c r="E22" s="47"/>
      <c r="F22" s="42"/>
    </row>
    <row r="23" spans="1:6" s="24" customFormat="1" ht="19.5" customHeight="1">
      <c r="A23" s="35" t="s">
        <v>32</v>
      </c>
      <c r="B23" s="36"/>
      <c r="C23" s="37"/>
      <c r="D23" s="41"/>
      <c r="E23" s="47"/>
      <c r="F23" s="42"/>
    </row>
    <row r="24" spans="1:6" s="24" customFormat="1" ht="20.45" customHeight="1">
      <c r="A24" s="35" t="s">
        <v>33</v>
      </c>
      <c r="B24" s="36"/>
      <c r="C24" s="37"/>
      <c r="D24" s="41"/>
      <c r="E24" s="47"/>
      <c r="F24" s="42"/>
    </row>
    <row r="25" spans="1:6" s="24" customFormat="1" ht="21.95" customHeight="1">
      <c r="A25" s="35" t="s">
        <v>34</v>
      </c>
      <c r="B25" s="36"/>
      <c r="C25" s="37"/>
      <c r="D25" s="41"/>
      <c r="E25" s="47"/>
      <c r="F25" s="42"/>
    </row>
    <row r="26" spans="1:6" s="27" customFormat="1" ht="16.5">
      <c r="A26" s="25"/>
      <c r="B26" s="26"/>
    </row>
    <row r="27" spans="1:6"/>
    <row r="28" spans="1:6"/>
    <row r="29" spans="1:6"/>
    <row r="30" spans="1:6"/>
    <row r="31" spans="1:6"/>
    <row r="32" spans="1:6"/>
    <row r="33"/>
    <row r="34"/>
    <row r="35"/>
    <row r="36"/>
    <row r="37"/>
  </sheetData>
  <mergeCells count="31">
    <mergeCell ref="B6:C6"/>
    <mergeCell ref="A1:C1"/>
    <mergeCell ref="A25:C25"/>
    <mergeCell ref="D21:F21"/>
    <mergeCell ref="D22:F22"/>
    <mergeCell ref="D23:F23"/>
    <mergeCell ref="D24:F24"/>
    <mergeCell ref="D25:F25"/>
    <mergeCell ref="A9:E9"/>
    <mergeCell ref="A10:E10"/>
    <mergeCell ref="A11:E11"/>
    <mergeCell ref="E1:F1"/>
    <mergeCell ref="B4:C4"/>
    <mergeCell ref="B5:C5"/>
    <mergeCell ref="A2:F2"/>
    <mergeCell ref="B3:C3"/>
    <mergeCell ref="B7:C7"/>
    <mergeCell ref="A20:F20"/>
    <mergeCell ref="A13:F13"/>
    <mergeCell ref="A15:F15"/>
    <mergeCell ref="A14:F14"/>
    <mergeCell ref="A16:F16"/>
    <mergeCell ref="A17:F17"/>
    <mergeCell ref="B8:C8"/>
    <mergeCell ref="A21:C21"/>
    <mergeCell ref="A22:C22"/>
    <mergeCell ref="A23:C23"/>
    <mergeCell ref="A24:C24"/>
    <mergeCell ref="A12:F12"/>
    <mergeCell ref="A18:F18"/>
    <mergeCell ref="A19:F19"/>
  </mergeCells>
  <pageMargins left="0.7" right="0.7" top="0.75" bottom="0.75" header="0.3" footer="0.3"/>
  <pageSetup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839C0-6D9F-43BC-9959-F9B23B474988}">
  <dimension ref="B3:G6"/>
  <sheetViews>
    <sheetView tabSelected="1" workbookViewId="0">
      <selection activeCell="B3" sqref="B3:C3"/>
    </sheetView>
  </sheetViews>
  <sheetFormatPr defaultRowHeight="15"/>
  <cols>
    <col min="2" max="2" width="22.42578125" customWidth="1"/>
    <col min="3" max="3" width="21.7109375" customWidth="1"/>
    <col min="4" max="4" width="26.7109375" customWidth="1"/>
    <col min="5" max="5" width="31.28515625" customWidth="1"/>
    <col min="6" max="6" width="25.140625" customWidth="1"/>
    <col min="7" max="7" width="24.28515625" customWidth="1"/>
  </cols>
  <sheetData>
    <row r="3" spans="2:7" ht="74.25" customHeight="1">
      <c r="B3" s="79"/>
      <c r="C3" s="80"/>
      <c r="D3" s="74" t="s">
        <v>35</v>
      </c>
      <c r="E3" s="74"/>
      <c r="F3" s="75" t="s">
        <v>1</v>
      </c>
      <c r="G3" s="76"/>
    </row>
    <row r="4" spans="2:7">
      <c r="B4" s="77" t="s">
        <v>36</v>
      </c>
      <c r="C4" s="73" t="s">
        <v>37</v>
      </c>
      <c r="D4" s="73" t="s">
        <v>38</v>
      </c>
      <c r="E4" s="73" t="s">
        <v>39</v>
      </c>
      <c r="F4" s="73" t="s">
        <v>40</v>
      </c>
      <c r="G4" s="78" t="s">
        <v>41</v>
      </c>
    </row>
    <row r="5" spans="2:7">
      <c r="B5" s="68"/>
      <c r="C5" s="67"/>
      <c r="D5" s="67"/>
      <c r="E5" s="67"/>
      <c r="F5" s="67"/>
      <c r="G5" s="69"/>
    </row>
    <row r="6" spans="2:7">
      <c r="B6" s="70"/>
      <c r="C6" s="71"/>
      <c r="D6" s="71"/>
      <c r="E6" s="71"/>
      <c r="F6" s="71"/>
      <c r="G6" s="72"/>
    </row>
  </sheetData>
  <mergeCells count="3">
    <mergeCell ref="F3:G3"/>
    <mergeCell ref="D3:E3"/>
    <mergeCell ref="B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8"/>
  <sheetViews>
    <sheetView workbookViewId="0">
      <selection activeCell="D8" sqref="D8"/>
    </sheetView>
  </sheetViews>
  <sheetFormatPr defaultColWidth="11.42578125" defaultRowHeight="15"/>
  <cols>
    <col min="3" max="3" width="6.5703125" customWidth="1"/>
    <col min="4" max="4" width="63.7109375" customWidth="1"/>
    <col min="5" max="5" width="24.5703125" customWidth="1"/>
    <col min="6" max="6" width="18.5703125" customWidth="1"/>
    <col min="7" max="7" width="18" hidden="1" customWidth="1"/>
    <col min="9" max="9" width="25.140625" customWidth="1"/>
    <col min="10" max="10" width="40.85546875" customWidth="1"/>
  </cols>
  <sheetData>
    <row r="3" spans="1:10" ht="101.25" customHeight="1">
      <c r="A3" s="53" t="s">
        <v>42</v>
      </c>
      <c r="B3" s="12" t="s">
        <v>43</v>
      </c>
      <c r="C3" s="12" t="s">
        <v>44</v>
      </c>
      <c r="D3" s="12" t="s">
        <v>45</v>
      </c>
      <c r="E3" s="12" t="s">
        <v>46</v>
      </c>
      <c r="F3" s="12" t="s">
        <v>47</v>
      </c>
      <c r="G3" s="12" t="s">
        <v>48</v>
      </c>
      <c r="H3" s="12" t="s">
        <v>49</v>
      </c>
      <c r="I3" s="12" t="s">
        <v>50</v>
      </c>
      <c r="J3" s="12" t="s">
        <v>51</v>
      </c>
    </row>
    <row r="4" spans="1:10" ht="51.75" customHeight="1">
      <c r="A4" s="54"/>
      <c r="B4" s="13" t="s">
        <v>52</v>
      </c>
      <c r="C4" s="1">
        <v>1</v>
      </c>
      <c r="D4" s="13" t="s">
        <v>53</v>
      </c>
      <c r="E4" s="13" t="s">
        <v>54</v>
      </c>
      <c r="F4" s="13" t="s">
        <v>55</v>
      </c>
      <c r="G4" s="13"/>
      <c r="H4" s="1">
        <v>8</v>
      </c>
      <c r="I4" s="1" t="s">
        <v>56</v>
      </c>
      <c r="J4" s="55"/>
    </row>
    <row r="5" spans="1:10" ht="51.75" customHeight="1">
      <c r="A5" s="54"/>
      <c r="B5" s="13" t="s">
        <v>52</v>
      </c>
      <c r="C5" s="1">
        <v>2</v>
      </c>
      <c r="D5" s="13" t="s">
        <v>57</v>
      </c>
      <c r="E5" s="13" t="s">
        <v>54</v>
      </c>
      <c r="F5" s="13" t="s">
        <v>55</v>
      </c>
      <c r="G5" s="13"/>
      <c r="H5" s="1">
        <v>11</v>
      </c>
      <c r="I5" s="1" t="s">
        <v>56</v>
      </c>
      <c r="J5" s="56"/>
    </row>
    <row r="6" spans="1:10" ht="66" customHeight="1">
      <c r="A6" s="54"/>
      <c r="B6" s="13" t="s">
        <v>52</v>
      </c>
      <c r="C6" s="1">
        <v>3</v>
      </c>
      <c r="D6" s="13" t="s">
        <v>58</v>
      </c>
      <c r="E6" s="13" t="s">
        <v>59</v>
      </c>
      <c r="F6" s="13" t="s">
        <v>59</v>
      </c>
      <c r="G6" s="13"/>
      <c r="H6" s="1">
        <v>13</v>
      </c>
      <c r="I6" s="1" t="s">
        <v>56</v>
      </c>
      <c r="J6" s="56"/>
    </row>
    <row r="7" spans="1:10" ht="51.75" customHeight="1">
      <c r="A7" s="54"/>
      <c r="B7" s="13" t="s">
        <v>52</v>
      </c>
      <c r="C7" s="1">
        <v>4</v>
      </c>
      <c r="D7" s="13" t="s">
        <v>60</v>
      </c>
      <c r="E7" s="13" t="s">
        <v>52</v>
      </c>
      <c r="F7" s="13" t="s">
        <v>52</v>
      </c>
      <c r="G7" s="13"/>
      <c r="H7" s="1">
        <v>14</v>
      </c>
      <c r="I7" s="1" t="s">
        <v>56</v>
      </c>
      <c r="J7" s="56"/>
    </row>
    <row r="8" spans="1:10" ht="51.75" customHeight="1">
      <c r="A8" s="54"/>
      <c r="B8" s="13" t="s">
        <v>52</v>
      </c>
      <c r="C8" s="1">
        <v>5</v>
      </c>
      <c r="D8" s="13"/>
      <c r="E8" s="13"/>
      <c r="F8" s="13"/>
      <c r="G8" s="13"/>
      <c r="H8" s="1"/>
      <c r="I8" s="1"/>
      <c r="J8" s="57"/>
    </row>
  </sheetData>
  <mergeCells count="2">
    <mergeCell ref="A3:A8"/>
    <mergeCell ref="J4:J8"/>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O58"/>
  <sheetViews>
    <sheetView topLeftCell="A7" zoomScaleNormal="100" workbookViewId="0">
      <selection activeCell="F9" sqref="F9:F11"/>
    </sheetView>
  </sheetViews>
  <sheetFormatPr defaultColWidth="11.42578125" defaultRowHeight="14.25"/>
  <cols>
    <col min="1" max="1" width="11.42578125" style="8"/>
    <col min="2" max="2" width="19" style="8" customWidth="1"/>
    <col min="3" max="3" width="18.7109375" style="8" customWidth="1"/>
    <col min="4" max="4" width="23.140625" style="8" customWidth="1"/>
    <col min="5" max="6" width="26.85546875" style="8" customWidth="1"/>
    <col min="7" max="7" width="43.140625" style="8" customWidth="1"/>
    <col min="8" max="8" width="30.5703125" style="8" customWidth="1"/>
    <col min="9" max="9" width="45.5703125" style="8" customWidth="1"/>
    <col min="10" max="11" width="37.28515625" style="8" customWidth="1"/>
    <col min="12" max="12" width="38.5703125" style="8" customWidth="1"/>
    <col min="13" max="13" width="34.85546875" style="8" customWidth="1"/>
    <col min="14" max="14" width="23" style="8" customWidth="1"/>
    <col min="15" max="16384" width="11.42578125" style="8"/>
  </cols>
  <sheetData>
    <row r="3" spans="2:15" ht="111.75" customHeight="1">
      <c r="B3" s="14" t="s">
        <v>43</v>
      </c>
      <c r="C3" s="14" t="s">
        <v>61</v>
      </c>
      <c r="D3" s="14" t="s">
        <v>36</v>
      </c>
      <c r="E3" s="14" t="s">
        <v>62</v>
      </c>
      <c r="F3" s="14" t="s">
        <v>63</v>
      </c>
      <c r="G3" s="14" t="s">
        <v>64</v>
      </c>
      <c r="H3" s="2"/>
      <c r="I3" s="2"/>
      <c r="J3" s="2"/>
      <c r="K3" s="2"/>
      <c r="L3" s="2"/>
      <c r="M3" s="2"/>
      <c r="N3" s="2"/>
      <c r="O3" s="2"/>
    </row>
    <row r="4" spans="2:15" ht="49.5" customHeight="1">
      <c r="B4" s="18" t="s">
        <v>52</v>
      </c>
      <c r="C4" s="18" t="s">
        <v>65</v>
      </c>
      <c r="D4" s="18"/>
      <c r="E4" s="7">
        <f>+C30/12</f>
        <v>0</v>
      </c>
      <c r="F4" s="7"/>
      <c r="G4" s="7"/>
    </row>
    <row r="7" spans="2:15" ht="28.5" customHeight="1">
      <c r="B7" s="59" t="s">
        <v>66</v>
      </c>
      <c r="C7" s="60"/>
      <c r="D7" s="60"/>
      <c r="E7" s="60"/>
      <c r="F7" s="60"/>
      <c r="G7" s="60"/>
      <c r="H7" s="61"/>
    </row>
    <row r="8" spans="2:15" ht="195" customHeight="1">
      <c r="B8" s="14" t="s">
        <v>43</v>
      </c>
      <c r="C8" s="14" t="s">
        <v>36</v>
      </c>
      <c r="D8" s="14" t="s">
        <v>67</v>
      </c>
      <c r="E8" s="14" t="s">
        <v>68</v>
      </c>
      <c r="F8" s="14" t="s">
        <v>69</v>
      </c>
      <c r="G8" s="14" t="s">
        <v>70</v>
      </c>
      <c r="H8" s="14" t="s">
        <v>71</v>
      </c>
    </row>
    <row r="9" spans="2:15" s="3" customFormat="1" ht="28.5" customHeight="1">
      <c r="B9" s="58" t="s">
        <v>52</v>
      </c>
      <c r="C9" s="58" t="e">
        <f>+#REF!</f>
        <v>#REF!</v>
      </c>
      <c r="D9" s="58" t="s">
        <v>72</v>
      </c>
      <c r="E9" s="58" t="s">
        <v>73</v>
      </c>
      <c r="F9" s="58">
        <v>67</v>
      </c>
      <c r="G9" s="18">
        <f>(G11-G10)/30</f>
        <v>24.366666666666667</v>
      </c>
      <c r="H9" s="58"/>
      <c r="I9" s="8"/>
    </row>
    <row r="10" spans="2:15" s="3" customFormat="1" ht="28.5" customHeight="1">
      <c r="B10" s="58"/>
      <c r="C10" s="58"/>
      <c r="D10" s="58"/>
      <c r="E10" s="58"/>
      <c r="F10" s="58"/>
      <c r="G10" s="4">
        <v>40787</v>
      </c>
      <c r="H10" s="58"/>
      <c r="I10" s="8"/>
    </row>
    <row r="11" spans="2:15" s="3" customFormat="1" ht="28.5" customHeight="1">
      <c r="B11" s="58"/>
      <c r="C11" s="58"/>
      <c r="D11" s="58"/>
      <c r="E11" s="58"/>
      <c r="F11" s="58"/>
      <c r="G11" s="5">
        <v>41518</v>
      </c>
      <c r="H11" s="58"/>
      <c r="I11" s="8"/>
    </row>
    <row r="12" spans="2:15" s="3" customFormat="1" ht="28.5" customHeight="1">
      <c r="B12" s="58" t="s">
        <v>52</v>
      </c>
      <c r="C12" s="58"/>
      <c r="D12" s="58"/>
      <c r="E12" s="58"/>
      <c r="F12" s="58">
        <v>216</v>
      </c>
      <c r="G12" s="18">
        <f>(G14-G13)/30</f>
        <v>8.1333333333333329</v>
      </c>
      <c r="H12" s="58"/>
      <c r="I12" s="8"/>
    </row>
    <row r="13" spans="2:15" s="3" customFormat="1" ht="28.5" customHeight="1">
      <c r="B13" s="58"/>
      <c r="C13" s="58"/>
      <c r="D13" s="58"/>
      <c r="E13" s="58"/>
      <c r="F13" s="58"/>
      <c r="G13" s="4">
        <v>39491</v>
      </c>
      <c r="H13" s="58"/>
      <c r="I13" s="8"/>
    </row>
    <row r="14" spans="2:15" s="3" customFormat="1" ht="28.5" customHeight="1">
      <c r="B14" s="58"/>
      <c r="C14" s="58"/>
      <c r="D14" s="58"/>
      <c r="E14" s="58"/>
      <c r="F14" s="58"/>
      <c r="G14" s="5">
        <v>39735</v>
      </c>
      <c r="H14" s="58"/>
      <c r="I14" s="8"/>
    </row>
    <row r="15" spans="2:15" s="3" customFormat="1" ht="28.5" customHeight="1">
      <c r="B15" s="58" t="s">
        <v>52</v>
      </c>
      <c r="C15" s="58"/>
      <c r="D15" s="58"/>
      <c r="E15" s="58"/>
      <c r="F15" s="58">
        <v>217</v>
      </c>
      <c r="G15" s="18"/>
      <c r="H15" s="58"/>
      <c r="I15" s="8"/>
    </row>
    <row r="16" spans="2:15" s="3" customFormat="1" ht="28.5" customHeight="1">
      <c r="B16" s="58"/>
      <c r="C16" s="58"/>
      <c r="D16" s="58"/>
      <c r="E16" s="58"/>
      <c r="F16" s="58"/>
      <c r="G16" s="4"/>
      <c r="H16" s="58"/>
      <c r="I16" s="8"/>
    </row>
    <row r="17" spans="2:11" s="3" customFormat="1" ht="28.5" customHeight="1">
      <c r="B17" s="58"/>
      <c r="C17" s="58"/>
      <c r="D17" s="58"/>
      <c r="E17" s="58"/>
      <c r="F17" s="58"/>
      <c r="G17" s="5"/>
      <c r="H17" s="58"/>
      <c r="I17" s="8"/>
    </row>
    <row r="18" spans="2:11" s="3" customFormat="1" ht="28.5" customHeight="1">
      <c r="B18" s="58" t="s">
        <v>52</v>
      </c>
      <c r="C18" s="58"/>
      <c r="D18" s="58"/>
      <c r="E18" s="58"/>
      <c r="F18" s="58">
        <v>217</v>
      </c>
      <c r="G18" s="18"/>
      <c r="H18" s="58"/>
      <c r="I18" s="8"/>
    </row>
    <row r="19" spans="2:11" s="3" customFormat="1" ht="28.5" customHeight="1">
      <c r="B19" s="58"/>
      <c r="C19" s="58"/>
      <c r="D19" s="58"/>
      <c r="E19" s="58"/>
      <c r="F19" s="58"/>
      <c r="G19" s="4"/>
      <c r="H19" s="58"/>
      <c r="I19" s="8"/>
    </row>
    <row r="20" spans="2:11" s="3" customFormat="1" ht="28.5" customHeight="1">
      <c r="B20" s="58"/>
      <c r="C20" s="58"/>
      <c r="D20" s="58"/>
      <c r="E20" s="58"/>
      <c r="F20" s="58"/>
      <c r="G20" s="5"/>
      <c r="H20" s="58"/>
      <c r="I20" s="8"/>
    </row>
    <row r="21" spans="2:11" s="3" customFormat="1" ht="28.5" customHeight="1">
      <c r="B21" s="58" t="s">
        <v>52</v>
      </c>
      <c r="C21" s="58"/>
      <c r="D21" s="58"/>
      <c r="E21" s="58"/>
      <c r="F21" s="58">
        <v>218</v>
      </c>
      <c r="G21" s="18"/>
      <c r="H21" s="58"/>
      <c r="I21" s="8"/>
    </row>
    <row r="22" spans="2:11" s="3" customFormat="1" ht="28.5" customHeight="1">
      <c r="B22" s="58"/>
      <c r="C22" s="58"/>
      <c r="D22" s="58"/>
      <c r="E22" s="58"/>
      <c r="F22" s="58"/>
      <c r="G22" s="4"/>
      <c r="H22" s="58"/>
      <c r="I22" s="8"/>
    </row>
    <row r="23" spans="2:11" s="3" customFormat="1" ht="28.5" customHeight="1">
      <c r="B23" s="58"/>
      <c r="C23" s="58"/>
      <c r="D23" s="58"/>
      <c r="E23" s="58"/>
      <c r="F23" s="58"/>
      <c r="G23" s="5"/>
      <c r="H23" s="58"/>
      <c r="I23" s="8"/>
    </row>
    <row r="24" spans="2:11" s="3" customFormat="1" ht="28.5" customHeight="1">
      <c r="B24" s="58" t="s">
        <v>52</v>
      </c>
      <c r="C24" s="58"/>
      <c r="D24" s="58"/>
      <c r="E24" s="58"/>
      <c r="F24" s="58">
        <v>218</v>
      </c>
      <c r="G24" s="18"/>
      <c r="H24" s="58"/>
      <c r="I24" s="8"/>
    </row>
    <row r="25" spans="2:11" s="3" customFormat="1" ht="28.5" customHeight="1">
      <c r="B25" s="58"/>
      <c r="C25" s="58"/>
      <c r="D25" s="58"/>
      <c r="E25" s="58"/>
      <c r="F25" s="58"/>
      <c r="G25" s="4"/>
      <c r="H25" s="58"/>
      <c r="I25" s="8"/>
    </row>
    <row r="26" spans="2:11" s="3" customFormat="1" ht="28.5" customHeight="1">
      <c r="B26" s="58"/>
      <c r="C26" s="58"/>
      <c r="D26" s="58"/>
      <c r="E26" s="58"/>
      <c r="F26" s="58"/>
      <c r="G26" s="5"/>
      <c r="H26" s="58"/>
      <c r="I26" s="8"/>
    </row>
    <row r="27" spans="2:11" s="3" customFormat="1" ht="35.25" customHeight="1">
      <c r="B27" s="58" t="s">
        <v>52</v>
      </c>
      <c r="C27" s="58"/>
      <c r="D27" s="58"/>
      <c r="E27" s="58"/>
      <c r="F27" s="58">
        <v>219</v>
      </c>
      <c r="G27" s="6">
        <v>3</v>
      </c>
      <c r="H27" s="58"/>
      <c r="I27" s="8"/>
    </row>
    <row r="28" spans="2:11" s="3" customFormat="1" ht="35.25" customHeight="1">
      <c r="B28" s="58"/>
      <c r="C28" s="58"/>
      <c r="D28" s="58"/>
      <c r="E28" s="58"/>
      <c r="F28" s="58"/>
      <c r="G28" s="10">
        <v>37152</v>
      </c>
      <c r="H28" s="58"/>
      <c r="I28" s="8"/>
    </row>
    <row r="29" spans="2:11" s="3" customFormat="1" ht="35.25" customHeight="1">
      <c r="B29" s="58"/>
      <c r="C29" s="58"/>
      <c r="D29" s="58"/>
      <c r="E29" s="58"/>
      <c r="F29" s="58"/>
      <c r="G29" s="11">
        <v>37242</v>
      </c>
      <c r="H29" s="58"/>
      <c r="I29" s="8"/>
    </row>
    <row r="30" spans="2:11" s="3" customFormat="1" ht="28.5" customHeight="1">
      <c r="B30" s="8"/>
      <c r="C30" s="8"/>
      <c r="D30" s="8"/>
      <c r="E30" s="62" t="s">
        <v>20</v>
      </c>
      <c r="F30" s="63"/>
      <c r="G30" s="9">
        <f>SUM(G9+G12+G15+G18+G21+G24+G27)</f>
        <v>35.5</v>
      </c>
      <c r="H30" s="9">
        <f>SUM(H9+H12+H15+H18+H21+H24+H27)</f>
        <v>0</v>
      </c>
      <c r="I30" s="8"/>
    </row>
    <row r="31" spans="2:11" s="3" customFormat="1" ht="28.5" customHeight="1"/>
    <row r="32" spans="2:11">
      <c r="J32" s="3"/>
      <c r="K32" s="3"/>
    </row>
    <row r="35" spans="2:8">
      <c r="B35" s="59" t="s">
        <v>74</v>
      </c>
      <c r="C35" s="60"/>
      <c r="D35" s="60"/>
      <c r="E35" s="60"/>
      <c r="F35" s="60"/>
      <c r="G35" s="60"/>
      <c r="H35" s="61"/>
    </row>
    <row r="36" spans="2:8" ht="314.25" customHeight="1">
      <c r="B36" s="14" t="s">
        <v>43</v>
      </c>
      <c r="C36" s="14" t="s">
        <v>36</v>
      </c>
      <c r="D36" s="14" t="s">
        <v>67</v>
      </c>
      <c r="E36" s="14" t="s">
        <v>68</v>
      </c>
      <c r="F36" s="14" t="s">
        <v>69</v>
      </c>
      <c r="G36" s="14" t="s">
        <v>70</v>
      </c>
      <c r="H36" s="14" t="s">
        <v>71</v>
      </c>
    </row>
    <row r="37" spans="2:8">
      <c r="B37" s="58" t="s">
        <v>52</v>
      </c>
      <c r="C37" s="58"/>
      <c r="D37" s="58"/>
      <c r="E37" s="58"/>
      <c r="F37" s="58">
        <v>216</v>
      </c>
      <c r="G37" s="18"/>
      <c r="H37" s="58"/>
    </row>
    <row r="38" spans="2:8">
      <c r="B38" s="58"/>
      <c r="C38" s="58"/>
      <c r="D38" s="58"/>
      <c r="E38" s="58"/>
      <c r="F38" s="58"/>
      <c r="G38" s="4"/>
      <c r="H38" s="58"/>
    </row>
    <row r="39" spans="2:8">
      <c r="B39" s="58"/>
      <c r="C39" s="58"/>
      <c r="D39" s="58"/>
      <c r="E39" s="58"/>
      <c r="F39" s="58"/>
      <c r="G39" s="5"/>
      <c r="H39" s="58"/>
    </row>
    <row r="40" spans="2:8">
      <c r="B40" s="58" t="s">
        <v>52</v>
      </c>
      <c r="C40" s="58"/>
      <c r="D40" s="58"/>
      <c r="E40" s="58"/>
      <c r="F40" s="58">
        <v>216</v>
      </c>
      <c r="G40" s="18">
        <f>(G42-G41)/30</f>
        <v>8.1333333333333329</v>
      </c>
      <c r="H40" s="58"/>
    </row>
    <row r="41" spans="2:8">
      <c r="B41" s="58"/>
      <c r="C41" s="58"/>
      <c r="D41" s="58"/>
      <c r="E41" s="58"/>
      <c r="F41" s="58"/>
      <c r="G41" s="4">
        <v>39491</v>
      </c>
      <c r="H41" s="58"/>
    </row>
    <row r="42" spans="2:8">
      <c r="B42" s="58"/>
      <c r="C42" s="58"/>
      <c r="D42" s="58"/>
      <c r="E42" s="58"/>
      <c r="F42" s="58"/>
      <c r="G42" s="5">
        <v>39735</v>
      </c>
      <c r="H42" s="58"/>
    </row>
    <row r="43" spans="2:8">
      <c r="B43" s="58" t="s">
        <v>52</v>
      </c>
      <c r="C43" s="58"/>
      <c r="D43" s="58"/>
      <c r="E43" s="58"/>
      <c r="F43" s="58">
        <v>217</v>
      </c>
      <c r="G43" s="18"/>
      <c r="H43" s="58"/>
    </row>
    <row r="44" spans="2:8">
      <c r="B44" s="58"/>
      <c r="C44" s="58"/>
      <c r="D44" s="58"/>
      <c r="E44" s="58"/>
      <c r="F44" s="58"/>
      <c r="G44" s="4"/>
      <c r="H44" s="58"/>
    </row>
    <row r="45" spans="2:8">
      <c r="B45" s="58"/>
      <c r="C45" s="58"/>
      <c r="D45" s="58"/>
      <c r="E45" s="58"/>
      <c r="F45" s="58"/>
      <c r="G45" s="5"/>
      <c r="H45" s="58"/>
    </row>
    <row r="46" spans="2:8">
      <c r="B46" s="58" t="s">
        <v>52</v>
      </c>
      <c r="C46" s="58"/>
      <c r="D46" s="58"/>
      <c r="E46" s="58"/>
      <c r="F46" s="58">
        <v>217</v>
      </c>
      <c r="G46" s="18"/>
      <c r="H46" s="58"/>
    </row>
    <row r="47" spans="2:8">
      <c r="B47" s="58"/>
      <c r="C47" s="58"/>
      <c r="D47" s="58"/>
      <c r="E47" s="58"/>
      <c r="F47" s="58"/>
      <c r="G47" s="4"/>
      <c r="H47" s="58"/>
    </row>
    <row r="48" spans="2:8">
      <c r="B48" s="58"/>
      <c r="C48" s="58"/>
      <c r="D48" s="58"/>
      <c r="E48" s="58"/>
      <c r="F48" s="58"/>
      <c r="G48" s="5"/>
      <c r="H48" s="58"/>
    </row>
    <row r="49" spans="2:8">
      <c r="B49" s="58" t="s">
        <v>52</v>
      </c>
      <c r="C49" s="58"/>
      <c r="D49" s="58"/>
      <c r="E49" s="58"/>
      <c r="F49" s="58">
        <v>218</v>
      </c>
      <c r="G49" s="18"/>
      <c r="H49" s="58"/>
    </row>
    <row r="50" spans="2:8">
      <c r="B50" s="58"/>
      <c r="C50" s="58"/>
      <c r="D50" s="58"/>
      <c r="E50" s="58"/>
      <c r="F50" s="58"/>
      <c r="G50" s="4"/>
      <c r="H50" s="58"/>
    </row>
    <row r="51" spans="2:8">
      <c r="B51" s="58"/>
      <c r="C51" s="58"/>
      <c r="D51" s="58"/>
      <c r="E51" s="58"/>
      <c r="F51" s="58"/>
      <c r="G51" s="5"/>
      <c r="H51" s="58"/>
    </row>
    <row r="52" spans="2:8">
      <c r="B52" s="58" t="s">
        <v>52</v>
      </c>
      <c r="C52" s="58"/>
      <c r="D52" s="58"/>
      <c r="E52" s="58"/>
      <c r="F52" s="58">
        <v>218</v>
      </c>
      <c r="G52" s="18"/>
      <c r="H52" s="58"/>
    </row>
    <row r="53" spans="2:8">
      <c r="B53" s="58"/>
      <c r="C53" s="58"/>
      <c r="D53" s="58"/>
      <c r="E53" s="58"/>
      <c r="F53" s="58"/>
      <c r="G53" s="4"/>
      <c r="H53" s="58"/>
    </row>
    <row r="54" spans="2:8">
      <c r="B54" s="58"/>
      <c r="C54" s="58"/>
      <c r="D54" s="58"/>
      <c r="E54" s="58"/>
      <c r="F54" s="58"/>
      <c r="G54" s="5"/>
      <c r="H54" s="58"/>
    </row>
    <row r="55" spans="2:8">
      <c r="B55" s="58" t="s">
        <v>52</v>
      </c>
      <c r="C55" s="58"/>
      <c r="D55" s="58"/>
      <c r="E55" s="58"/>
      <c r="F55" s="58">
        <v>219</v>
      </c>
      <c r="G55" s="6">
        <v>3</v>
      </c>
      <c r="H55" s="58"/>
    </row>
    <row r="56" spans="2:8">
      <c r="B56" s="58"/>
      <c r="C56" s="58"/>
      <c r="D56" s="58"/>
      <c r="E56" s="58"/>
      <c r="F56" s="58"/>
      <c r="G56" s="10">
        <v>37152</v>
      </c>
      <c r="H56" s="58"/>
    </row>
    <row r="57" spans="2:8">
      <c r="B57" s="58"/>
      <c r="C57" s="58"/>
      <c r="D57" s="58"/>
      <c r="E57" s="58"/>
      <c r="F57" s="58"/>
      <c r="G57" s="11">
        <v>37242</v>
      </c>
      <c r="H57" s="58"/>
    </row>
    <row r="58" spans="2:8">
      <c r="E58" s="62" t="s">
        <v>20</v>
      </c>
      <c r="F58" s="63"/>
      <c r="G58" s="9">
        <f>SUM(G37+G40+G43+G46+G49+G52+G55)</f>
        <v>11.133333333333333</v>
      </c>
      <c r="H58" s="9">
        <f>SUM(H37+H40+H43+H46+H49+H52+H55)</f>
        <v>0</v>
      </c>
    </row>
  </sheetData>
  <mergeCells count="88">
    <mergeCell ref="E58:F58"/>
    <mergeCell ref="B55:B57"/>
    <mergeCell ref="C55:C57"/>
    <mergeCell ref="D55:D57"/>
    <mergeCell ref="E55:E57"/>
    <mergeCell ref="F55:F57"/>
    <mergeCell ref="H55:H57"/>
    <mergeCell ref="B52:B54"/>
    <mergeCell ref="C52:C54"/>
    <mergeCell ref="D52:D54"/>
    <mergeCell ref="E52:E54"/>
    <mergeCell ref="F52:F54"/>
    <mergeCell ref="H52:H54"/>
    <mergeCell ref="H49:H51"/>
    <mergeCell ref="B46:B48"/>
    <mergeCell ref="C46:C48"/>
    <mergeCell ref="D46:D48"/>
    <mergeCell ref="E46:E48"/>
    <mergeCell ref="F46:F48"/>
    <mergeCell ref="H46:H48"/>
    <mergeCell ref="B49:B51"/>
    <mergeCell ref="C49:C51"/>
    <mergeCell ref="D49:D51"/>
    <mergeCell ref="E49:E51"/>
    <mergeCell ref="F49:F51"/>
    <mergeCell ref="H43:H45"/>
    <mergeCell ref="B40:B42"/>
    <mergeCell ref="C40:C42"/>
    <mergeCell ref="D40:D42"/>
    <mergeCell ref="E40:E42"/>
    <mergeCell ref="F40:F42"/>
    <mergeCell ref="H40:H42"/>
    <mergeCell ref="B43:B45"/>
    <mergeCell ref="C43:C45"/>
    <mergeCell ref="D43:D45"/>
    <mergeCell ref="E43:E45"/>
    <mergeCell ref="F43:F45"/>
    <mergeCell ref="B35:H35"/>
    <mergeCell ref="B37:B39"/>
    <mergeCell ref="C37:C39"/>
    <mergeCell ref="D37:D39"/>
    <mergeCell ref="E37:E39"/>
    <mergeCell ref="F37:F39"/>
    <mergeCell ref="H37:H39"/>
    <mergeCell ref="E30:F30"/>
    <mergeCell ref="B27:B29"/>
    <mergeCell ref="C27:C29"/>
    <mergeCell ref="D27:D29"/>
    <mergeCell ref="E27:E29"/>
    <mergeCell ref="F27:F29"/>
    <mergeCell ref="H27:H29"/>
    <mergeCell ref="B24:B26"/>
    <mergeCell ref="C24:C26"/>
    <mergeCell ref="D24:D26"/>
    <mergeCell ref="E24:E26"/>
    <mergeCell ref="F24:F26"/>
    <mergeCell ref="H24:H26"/>
    <mergeCell ref="H21:H23"/>
    <mergeCell ref="B18:B20"/>
    <mergeCell ref="C18:C20"/>
    <mergeCell ref="D18:D20"/>
    <mergeCell ref="E18:E20"/>
    <mergeCell ref="F18:F20"/>
    <mergeCell ref="H18:H20"/>
    <mergeCell ref="B21:B23"/>
    <mergeCell ref="C21:C23"/>
    <mergeCell ref="D21:D23"/>
    <mergeCell ref="E21:E23"/>
    <mergeCell ref="F21:F23"/>
    <mergeCell ref="H15:H17"/>
    <mergeCell ref="B12:B14"/>
    <mergeCell ref="C12:C14"/>
    <mergeCell ref="D12:D14"/>
    <mergeCell ref="E12:E14"/>
    <mergeCell ref="F12:F14"/>
    <mergeCell ref="H12:H14"/>
    <mergeCell ref="B15:B17"/>
    <mergeCell ref="C15:C17"/>
    <mergeCell ref="D15:D17"/>
    <mergeCell ref="E15:E17"/>
    <mergeCell ref="F15:F17"/>
    <mergeCell ref="H9:H11"/>
    <mergeCell ref="B7:H7"/>
    <mergeCell ref="B9:B11"/>
    <mergeCell ref="C9:C11"/>
    <mergeCell ref="D9:D11"/>
    <mergeCell ref="E9:E11"/>
    <mergeCell ref="F9:F11"/>
  </mergeCells>
  <printOptions horizontalCentered="1"/>
  <pageMargins left="0.23622047244094491" right="0.23622047244094491" top="0.74803149606299213" bottom="0.74803149606299213" header="0.31496062992125984" footer="0.31496062992125984"/>
  <pageSetup scale="6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O91"/>
  <sheetViews>
    <sheetView zoomScaleNormal="100" workbookViewId="0">
      <selection activeCell="D4" sqref="D4"/>
    </sheetView>
  </sheetViews>
  <sheetFormatPr defaultColWidth="11.42578125" defaultRowHeight="14.25"/>
  <cols>
    <col min="1" max="1" width="11.42578125" style="8"/>
    <col min="2" max="2" width="19" style="8" customWidth="1"/>
    <col min="3" max="3" width="18.7109375" style="8" customWidth="1"/>
    <col min="4" max="4" width="23.140625" style="8" customWidth="1"/>
    <col min="5" max="6" width="26.85546875" style="8" customWidth="1"/>
    <col min="7" max="7" width="43.140625" style="8" customWidth="1"/>
    <col min="8" max="8" width="30.5703125" style="8" customWidth="1"/>
    <col min="9" max="9" width="45.5703125" style="8" customWidth="1"/>
    <col min="10" max="11" width="37.28515625" style="8" customWidth="1"/>
    <col min="12" max="12" width="38.5703125" style="8" customWidth="1"/>
    <col min="13" max="13" width="34.85546875" style="8" customWidth="1"/>
    <col min="14" max="14" width="23" style="8" customWidth="1"/>
    <col min="15" max="16384" width="11.42578125" style="8"/>
  </cols>
  <sheetData>
    <row r="3" spans="2:15" ht="111.75" customHeight="1">
      <c r="B3" s="14" t="s">
        <v>43</v>
      </c>
      <c r="C3" s="14" t="s">
        <v>61</v>
      </c>
      <c r="D3" s="14" t="s">
        <v>36</v>
      </c>
      <c r="E3" s="14" t="s">
        <v>62</v>
      </c>
      <c r="F3" s="14" t="s">
        <v>63</v>
      </c>
      <c r="G3" s="14" t="s">
        <v>64</v>
      </c>
      <c r="H3" s="2"/>
      <c r="I3" s="2"/>
      <c r="J3" s="2"/>
      <c r="K3" s="2"/>
      <c r="L3" s="2"/>
      <c r="M3" s="2"/>
      <c r="N3" s="2"/>
      <c r="O3" s="2"/>
    </row>
    <row r="4" spans="2:15" ht="49.5" customHeight="1">
      <c r="B4" s="18" t="s">
        <v>52</v>
      </c>
      <c r="C4" s="18" t="s">
        <v>75</v>
      </c>
      <c r="D4" s="18"/>
      <c r="E4" s="7">
        <f>G63/12</f>
        <v>5.2833333333333332</v>
      </c>
      <c r="F4" s="7" t="s">
        <v>56</v>
      </c>
      <c r="G4" s="7"/>
    </row>
    <row r="7" spans="2:15" ht="28.5" customHeight="1">
      <c r="B7" s="59" t="s">
        <v>66</v>
      </c>
      <c r="C7" s="60"/>
      <c r="D7" s="60"/>
      <c r="E7" s="60"/>
      <c r="F7" s="60"/>
      <c r="G7" s="60"/>
      <c r="H7" s="61"/>
    </row>
    <row r="8" spans="2:15" ht="195" customHeight="1">
      <c r="B8" s="14" t="s">
        <v>43</v>
      </c>
      <c r="C8" s="14" t="s">
        <v>36</v>
      </c>
      <c r="D8" s="14" t="s">
        <v>67</v>
      </c>
      <c r="E8" s="14" t="s">
        <v>68</v>
      </c>
      <c r="F8" s="14" t="s">
        <v>69</v>
      </c>
      <c r="G8" s="14" t="s">
        <v>70</v>
      </c>
      <c r="H8" s="14" t="s">
        <v>71</v>
      </c>
    </row>
    <row r="9" spans="2:15" s="3" customFormat="1" ht="28.5" customHeight="1">
      <c r="B9" s="58" t="s">
        <v>52</v>
      </c>
      <c r="C9" s="64" t="s">
        <v>76</v>
      </c>
      <c r="D9" s="58" t="s">
        <v>72</v>
      </c>
      <c r="E9" s="58" t="s">
        <v>73</v>
      </c>
      <c r="F9" s="58" t="s">
        <v>77</v>
      </c>
      <c r="G9" s="18">
        <f>(G11-G10)/30</f>
        <v>3.4333333333333331</v>
      </c>
      <c r="H9" s="58"/>
      <c r="I9" s="8"/>
    </row>
    <row r="10" spans="2:15" s="3" customFormat="1" ht="28.5" customHeight="1">
      <c r="B10" s="58"/>
      <c r="C10" s="65"/>
      <c r="D10" s="58"/>
      <c r="E10" s="58"/>
      <c r="F10" s="58"/>
      <c r="G10" s="4">
        <v>38614</v>
      </c>
      <c r="H10" s="58"/>
      <c r="I10" s="8"/>
    </row>
    <row r="11" spans="2:15" s="3" customFormat="1" ht="28.5" customHeight="1">
      <c r="B11" s="58"/>
      <c r="C11" s="66"/>
      <c r="D11" s="58"/>
      <c r="E11" s="58"/>
      <c r="F11" s="58"/>
      <c r="G11" s="5">
        <v>38717</v>
      </c>
      <c r="H11" s="58"/>
      <c r="I11" s="8"/>
    </row>
    <row r="12" spans="2:15" s="3" customFormat="1" ht="28.5" customHeight="1">
      <c r="B12" s="58" t="s">
        <v>52</v>
      </c>
      <c r="C12" s="64" t="s">
        <v>76</v>
      </c>
      <c r="D12" s="64" t="s">
        <v>78</v>
      </c>
      <c r="E12" s="64" t="s">
        <v>79</v>
      </c>
      <c r="F12" s="64" t="s">
        <v>77</v>
      </c>
      <c r="G12" s="18">
        <f>(G14-G13)/30</f>
        <v>6</v>
      </c>
      <c r="H12" s="58"/>
      <c r="I12" s="8"/>
    </row>
    <row r="13" spans="2:15" s="3" customFormat="1" ht="28.5" customHeight="1">
      <c r="B13" s="58"/>
      <c r="C13" s="65"/>
      <c r="D13" s="65"/>
      <c r="E13" s="65"/>
      <c r="F13" s="65"/>
      <c r="G13" s="4">
        <v>38719</v>
      </c>
      <c r="H13" s="58"/>
      <c r="I13" s="8"/>
    </row>
    <row r="14" spans="2:15" s="3" customFormat="1" ht="28.5" customHeight="1">
      <c r="B14" s="58"/>
      <c r="C14" s="66"/>
      <c r="D14" s="66"/>
      <c r="E14" s="66"/>
      <c r="F14" s="66"/>
      <c r="G14" s="5">
        <v>38899</v>
      </c>
      <c r="H14" s="58"/>
      <c r="I14" s="8"/>
    </row>
    <row r="15" spans="2:15" s="3" customFormat="1" ht="28.5" customHeight="1">
      <c r="B15" s="58" t="s">
        <v>52</v>
      </c>
      <c r="C15" s="64" t="s">
        <v>76</v>
      </c>
      <c r="D15" s="64" t="s">
        <v>78</v>
      </c>
      <c r="E15" s="64" t="s">
        <v>80</v>
      </c>
      <c r="F15" s="64" t="s">
        <v>77</v>
      </c>
      <c r="G15" s="18">
        <f>(G17-G16)/30</f>
        <v>6.1</v>
      </c>
      <c r="H15" s="58"/>
      <c r="I15" s="8"/>
    </row>
    <row r="16" spans="2:15" s="3" customFormat="1" ht="28.5" customHeight="1">
      <c r="B16" s="58"/>
      <c r="C16" s="65"/>
      <c r="D16" s="65"/>
      <c r="E16" s="65"/>
      <c r="F16" s="65"/>
      <c r="G16" s="4">
        <v>38905</v>
      </c>
      <c r="H16" s="58"/>
      <c r="I16" s="8"/>
    </row>
    <row r="17" spans="2:9" s="3" customFormat="1" ht="28.5" customHeight="1">
      <c r="B17" s="58"/>
      <c r="C17" s="66"/>
      <c r="D17" s="66"/>
      <c r="E17" s="66"/>
      <c r="F17" s="66"/>
      <c r="G17" s="5">
        <v>39088</v>
      </c>
      <c r="H17" s="58"/>
      <c r="I17" s="8"/>
    </row>
    <row r="18" spans="2:9" s="3" customFormat="1" ht="28.5" customHeight="1">
      <c r="B18" s="58" t="s">
        <v>52</v>
      </c>
      <c r="C18" s="64" t="s">
        <v>76</v>
      </c>
      <c r="D18" s="58" t="s">
        <v>81</v>
      </c>
      <c r="E18" s="58" t="s">
        <v>82</v>
      </c>
      <c r="F18" s="58">
        <v>217</v>
      </c>
      <c r="G18" s="18">
        <f>(G20-G19)/30</f>
        <v>44.866666666666667</v>
      </c>
      <c r="H18" s="58"/>
      <c r="I18" s="8"/>
    </row>
    <row r="19" spans="2:9" s="3" customFormat="1" ht="28.5" customHeight="1">
      <c r="B19" s="58"/>
      <c r="C19" s="65"/>
      <c r="D19" s="58"/>
      <c r="E19" s="58"/>
      <c r="F19" s="58"/>
      <c r="G19" s="4">
        <v>34726</v>
      </c>
      <c r="H19" s="58"/>
      <c r="I19" s="8"/>
    </row>
    <row r="20" spans="2:9" s="3" customFormat="1" ht="28.5" customHeight="1">
      <c r="B20" s="58"/>
      <c r="C20" s="66"/>
      <c r="D20" s="58"/>
      <c r="E20" s="58"/>
      <c r="F20" s="58"/>
      <c r="G20" s="5">
        <v>36072</v>
      </c>
      <c r="H20" s="58"/>
      <c r="I20" s="8"/>
    </row>
    <row r="21" spans="2:9" s="3" customFormat="1" ht="28.5" customHeight="1">
      <c r="B21" s="58" t="s">
        <v>52</v>
      </c>
      <c r="C21" s="64" t="s">
        <v>76</v>
      </c>
      <c r="D21" s="58" t="s">
        <v>83</v>
      </c>
      <c r="E21" s="58" t="s">
        <v>84</v>
      </c>
      <c r="F21" s="58" t="s">
        <v>85</v>
      </c>
      <c r="G21" s="18">
        <f>(G23-G22)/30</f>
        <v>33.366666666666667</v>
      </c>
      <c r="H21" s="58"/>
      <c r="I21" s="8"/>
    </row>
    <row r="22" spans="2:9" s="3" customFormat="1" ht="28.5" customHeight="1">
      <c r="B22" s="58"/>
      <c r="C22" s="65"/>
      <c r="D22" s="58"/>
      <c r="E22" s="58"/>
      <c r="F22" s="58"/>
      <c r="G22" s="4">
        <v>37456</v>
      </c>
      <c r="H22" s="58"/>
      <c r="I22" s="8"/>
    </row>
    <row r="23" spans="2:9" s="3" customFormat="1" ht="28.5" customHeight="1">
      <c r="B23" s="58"/>
      <c r="C23" s="66"/>
      <c r="D23" s="58"/>
      <c r="E23" s="58"/>
      <c r="F23" s="58"/>
      <c r="G23" s="5">
        <v>38457</v>
      </c>
      <c r="H23" s="58"/>
      <c r="I23" s="8"/>
    </row>
    <row r="24" spans="2:9" s="3" customFormat="1" ht="28.5" customHeight="1">
      <c r="B24" s="58" t="s">
        <v>52</v>
      </c>
      <c r="C24" s="64" t="s">
        <v>76</v>
      </c>
      <c r="D24" s="58" t="s">
        <v>86</v>
      </c>
      <c r="E24" s="58" t="s">
        <v>87</v>
      </c>
      <c r="F24" s="58" t="s">
        <v>88</v>
      </c>
      <c r="G24" s="18">
        <f>(G26-G25)/30</f>
        <v>7.1333333333333337</v>
      </c>
      <c r="H24" s="58"/>
      <c r="I24" s="8"/>
    </row>
    <row r="25" spans="2:9" s="3" customFormat="1" ht="28.5" customHeight="1">
      <c r="B25" s="58"/>
      <c r="C25" s="65"/>
      <c r="D25" s="58"/>
      <c r="E25" s="58"/>
      <c r="F25" s="58"/>
      <c r="G25" s="4">
        <v>39189</v>
      </c>
      <c r="H25" s="58"/>
      <c r="I25" s="8"/>
    </row>
    <row r="26" spans="2:9" s="3" customFormat="1" ht="28.5" customHeight="1">
      <c r="B26" s="58"/>
      <c r="C26" s="66"/>
      <c r="D26" s="58"/>
      <c r="E26" s="58"/>
      <c r="F26" s="58"/>
      <c r="G26" s="5">
        <v>39403</v>
      </c>
      <c r="H26" s="58"/>
      <c r="I26" s="8"/>
    </row>
    <row r="27" spans="2:9" s="3" customFormat="1" ht="28.5" customHeight="1">
      <c r="B27" s="58" t="s">
        <v>52</v>
      </c>
      <c r="C27" s="64" t="s">
        <v>76</v>
      </c>
      <c r="D27" s="58" t="s">
        <v>86</v>
      </c>
      <c r="E27" s="58" t="s">
        <v>89</v>
      </c>
      <c r="F27" s="58" t="s">
        <v>88</v>
      </c>
      <c r="G27" s="18">
        <f>(G29-G28)/30</f>
        <v>4.166666666666667</v>
      </c>
      <c r="H27" s="58"/>
      <c r="I27" s="8"/>
    </row>
    <row r="28" spans="2:9" s="3" customFormat="1" ht="28.5" customHeight="1">
      <c r="B28" s="58"/>
      <c r="C28" s="65"/>
      <c r="D28" s="58"/>
      <c r="E28" s="58"/>
      <c r="F28" s="58"/>
      <c r="G28" s="4">
        <v>39505</v>
      </c>
      <c r="H28" s="58"/>
      <c r="I28" s="8"/>
    </row>
    <row r="29" spans="2:9" s="3" customFormat="1" ht="28.5" customHeight="1">
      <c r="B29" s="58"/>
      <c r="C29" s="66"/>
      <c r="D29" s="58"/>
      <c r="E29" s="58"/>
      <c r="F29" s="58"/>
      <c r="G29" s="5">
        <v>39630</v>
      </c>
      <c r="H29" s="58"/>
      <c r="I29" s="8"/>
    </row>
    <row r="30" spans="2:9" s="3" customFormat="1" ht="28.5" customHeight="1">
      <c r="B30" s="58" t="s">
        <v>52</v>
      </c>
      <c r="C30" s="19" t="s">
        <v>76</v>
      </c>
      <c r="D30" s="58" t="s">
        <v>86</v>
      </c>
      <c r="E30" s="58" t="s">
        <v>90</v>
      </c>
      <c r="F30" s="58" t="s">
        <v>88</v>
      </c>
      <c r="G30" s="18">
        <f>(G32-G31)/30</f>
        <v>1.7</v>
      </c>
      <c r="H30" s="58"/>
      <c r="I30" s="8"/>
    </row>
    <row r="31" spans="2:9" s="3" customFormat="1" ht="28.5" customHeight="1">
      <c r="B31" s="58"/>
      <c r="C31" s="20"/>
      <c r="D31" s="58"/>
      <c r="E31" s="58"/>
      <c r="F31" s="58"/>
      <c r="G31" s="4">
        <v>39686</v>
      </c>
      <c r="H31" s="58"/>
      <c r="I31" s="8"/>
    </row>
    <row r="32" spans="2:9" s="3" customFormat="1" ht="28.5" customHeight="1">
      <c r="B32" s="58"/>
      <c r="C32" s="21"/>
      <c r="D32" s="58"/>
      <c r="E32" s="58"/>
      <c r="F32" s="58"/>
      <c r="G32" s="5">
        <v>39737</v>
      </c>
      <c r="H32" s="58"/>
      <c r="I32" s="8"/>
    </row>
    <row r="33" spans="2:9" s="3" customFormat="1" ht="28.5" customHeight="1">
      <c r="B33" s="58" t="s">
        <v>52</v>
      </c>
      <c r="C33" s="19" t="s">
        <v>76</v>
      </c>
      <c r="D33" s="58" t="s">
        <v>86</v>
      </c>
      <c r="E33" s="58" t="s">
        <v>91</v>
      </c>
      <c r="F33" s="58" t="s">
        <v>88</v>
      </c>
      <c r="G33" s="18">
        <f>(G35-G34)/30</f>
        <v>6.0333333333333332</v>
      </c>
      <c r="H33" s="58"/>
      <c r="I33" s="8"/>
    </row>
    <row r="34" spans="2:9" s="3" customFormat="1" ht="28.5" customHeight="1">
      <c r="B34" s="58"/>
      <c r="C34" s="20"/>
      <c r="D34" s="58"/>
      <c r="E34" s="58"/>
      <c r="F34" s="58"/>
      <c r="G34" s="4">
        <v>40191</v>
      </c>
      <c r="H34" s="58"/>
      <c r="I34" s="8"/>
    </row>
    <row r="35" spans="2:9" s="3" customFormat="1" ht="28.5" customHeight="1">
      <c r="B35" s="58"/>
      <c r="C35" s="21"/>
      <c r="D35" s="58"/>
      <c r="E35" s="58"/>
      <c r="F35" s="58"/>
      <c r="G35" s="5">
        <v>40372</v>
      </c>
      <c r="H35" s="58"/>
      <c r="I35" s="8"/>
    </row>
    <row r="36" spans="2:9" s="3" customFormat="1" ht="28.5" customHeight="1">
      <c r="B36" s="58" t="s">
        <v>52</v>
      </c>
      <c r="C36" s="19" t="s">
        <v>76</v>
      </c>
      <c r="D36" s="58" t="s">
        <v>86</v>
      </c>
      <c r="E36" s="58" t="s">
        <v>92</v>
      </c>
      <c r="F36" s="58" t="s">
        <v>88</v>
      </c>
      <c r="G36" s="18">
        <f>(G38-G37)/30</f>
        <v>0.7</v>
      </c>
      <c r="H36" s="58"/>
      <c r="I36" s="8"/>
    </row>
    <row r="37" spans="2:9" s="3" customFormat="1" ht="28.5" customHeight="1">
      <c r="B37" s="58"/>
      <c r="C37" s="20"/>
      <c r="D37" s="58"/>
      <c r="E37" s="58"/>
      <c r="F37" s="58"/>
      <c r="G37" s="4">
        <v>40409</v>
      </c>
      <c r="H37" s="58"/>
      <c r="I37" s="8"/>
    </row>
    <row r="38" spans="2:9" s="3" customFormat="1" ht="28.5" customHeight="1">
      <c r="B38" s="58"/>
      <c r="C38" s="21"/>
      <c r="D38" s="58"/>
      <c r="E38" s="58"/>
      <c r="F38" s="58"/>
      <c r="G38" s="5">
        <v>40430</v>
      </c>
      <c r="H38" s="58"/>
      <c r="I38" s="8"/>
    </row>
    <row r="39" spans="2:9" s="3" customFormat="1" ht="28.5" customHeight="1">
      <c r="B39" s="58" t="s">
        <v>52</v>
      </c>
      <c r="C39" s="19" t="s">
        <v>76</v>
      </c>
      <c r="D39" s="58" t="s">
        <v>86</v>
      </c>
      <c r="E39" s="58" t="s">
        <v>93</v>
      </c>
      <c r="F39" s="58" t="s">
        <v>88</v>
      </c>
      <c r="G39" s="18">
        <f>(G41-G40)/30</f>
        <v>2.0666666666666669</v>
      </c>
      <c r="H39" s="58"/>
      <c r="I39" s="8"/>
    </row>
    <row r="40" spans="2:9" s="3" customFormat="1" ht="28.5" customHeight="1">
      <c r="B40" s="58"/>
      <c r="C40" s="20"/>
      <c r="D40" s="58"/>
      <c r="E40" s="58"/>
      <c r="F40" s="58"/>
      <c r="G40" s="4">
        <v>40515</v>
      </c>
      <c r="H40" s="58"/>
      <c r="I40" s="8"/>
    </row>
    <row r="41" spans="2:9" s="3" customFormat="1" ht="28.5" customHeight="1">
      <c r="B41" s="58"/>
      <c r="C41" s="21"/>
      <c r="D41" s="58"/>
      <c r="E41" s="58"/>
      <c r="F41" s="58"/>
      <c r="G41" s="5">
        <v>40577</v>
      </c>
      <c r="H41" s="58"/>
      <c r="I41" s="8"/>
    </row>
    <row r="42" spans="2:9" s="3" customFormat="1" ht="28.5" customHeight="1">
      <c r="B42" s="58" t="s">
        <v>52</v>
      </c>
      <c r="C42" s="19" t="s">
        <v>76</v>
      </c>
      <c r="D42" s="58" t="s">
        <v>86</v>
      </c>
      <c r="E42" s="58" t="s">
        <v>94</v>
      </c>
      <c r="F42" s="58" t="s">
        <v>88</v>
      </c>
      <c r="G42" s="18">
        <f>(G44-G43)/30</f>
        <v>1</v>
      </c>
      <c r="H42" s="58"/>
      <c r="I42" s="8"/>
    </row>
    <row r="43" spans="2:9" s="3" customFormat="1" ht="28.5" customHeight="1">
      <c r="B43" s="58"/>
      <c r="C43" s="20"/>
      <c r="D43" s="58"/>
      <c r="E43" s="58"/>
      <c r="F43" s="58"/>
      <c r="G43" s="4">
        <v>40644</v>
      </c>
      <c r="H43" s="58"/>
      <c r="I43" s="8"/>
    </row>
    <row r="44" spans="2:9" s="3" customFormat="1" ht="28.5" customHeight="1">
      <c r="B44" s="58"/>
      <c r="C44" s="21"/>
      <c r="D44" s="58"/>
      <c r="E44" s="58"/>
      <c r="F44" s="58"/>
      <c r="G44" s="5">
        <v>40674</v>
      </c>
      <c r="H44" s="58"/>
      <c r="I44" s="8"/>
    </row>
    <row r="45" spans="2:9" s="3" customFormat="1" ht="28.5" customHeight="1">
      <c r="B45" s="58" t="s">
        <v>52</v>
      </c>
      <c r="C45" s="64" t="s">
        <v>76</v>
      </c>
      <c r="D45" s="58" t="s">
        <v>95</v>
      </c>
      <c r="E45" s="58" t="s">
        <v>96</v>
      </c>
      <c r="F45" s="58">
        <v>56</v>
      </c>
      <c r="G45" s="18">
        <f>(G47-G46)/30</f>
        <v>6.0333333333333332</v>
      </c>
      <c r="H45" s="58"/>
      <c r="I45" s="8"/>
    </row>
    <row r="46" spans="2:9" s="3" customFormat="1" ht="28.5" customHeight="1">
      <c r="B46" s="58"/>
      <c r="C46" s="65"/>
      <c r="D46" s="58"/>
      <c r="E46" s="58"/>
      <c r="F46" s="58"/>
      <c r="G46" s="4">
        <v>40724</v>
      </c>
      <c r="H46" s="58"/>
      <c r="I46" s="8"/>
    </row>
    <row r="47" spans="2:9" s="3" customFormat="1" ht="28.5" customHeight="1">
      <c r="B47" s="58"/>
      <c r="C47" s="66"/>
      <c r="D47" s="58"/>
      <c r="E47" s="58"/>
      <c r="F47" s="58"/>
      <c r="G47" s="5">
        <v>40905</v>
      </c>
      <c r="H47" s="58"/>
      <c r="I47" s="8"/>
    </row>
    <row r="48" spans="2:9" s="3" customFormat="1" ht="28.5" customHeight="1">
      <c r="B48" s="58"/>
      <c r="C48" s="64"/>
      <c r="D48" s="58"/>
      <c r="E48" s="58"/>
      <c r="F48" s="58"/>
      <c r="G48" s="18"/>
      <c r="H48" s="58"/>
      <c r="I48" s="8"/>
    </row>
    <row r="49" spans="2:9" s="3" customFormat="1" ht="28.5" customHeight="1">
      <c r="B49" s="58"/>
      <c r="C49" s="65"/>
      <c r="D49" s="58"/>
      <c r="E49" s="58"/>
      <c r="F49" s="58"/>
      <c r="G49" s="4"/>
      <c r="H49" s="58"/>
      <c r="I49" s="8"/>
    </row>
    <row r="50" spans="2:9" s="3" customFormat="1" ht="28.5" customHeight="1">
      <c r="B50" s="58"/>
      <c r="C50" s="66"/>
      <c r="D50" s="58"/>
      <c r="E50" s="58"/>
      <c r="F50" s="58"/>
      <c r="G50" s="5"/>
      <c r="H50" s="58"/>
      <c r="I50" s="8"/>
    </row>
    <row r="51" spans="2:9" s="3" customFormat="1" ht="28.5" customHeight="1">
      <c r="B51" s="58"/>
      <c r="C51" s="64"/>
      <c r="D51" s="58"/>
      <c r="E51" s="58"/>
      <c r="F51" s="58"/>
      <c r="G51" s="18"/>
      <c r="H51" s="58"/>
      <c r="I51" s="8"/>
    </row>
    <row r="52" spans="2:9" s="3" customFormat="1" ht="28.5" customHeight="1">
      <c r="B52" s="58"/>
      <c r="C52" s="65"/>
      <c r="D52" s="58"/>
      <c r="E52" s="58"/>
      <c r="F52" s="58"/>
      <c r="G52" s="4"/>
      <c r="H52" s="58"/>
      <c r="I52" s="8"/>
    </row>
    <row r="53" spans="2:9" s="3" customFormat="1" ht="28.5" customHeight="1">
      <c r="B53" s="58"/>
      <c r="C53" s="66"/>
      <c r="D53" s="58"/>
      <c r="E53" s="58"/>
      <c r="F53" s="58"/>
      <c r="G53" s="5"/>
      <c r="H53" s="58"/>
      <c r="I53" s="8"/>
    </row>
    <row r="54" spans="2:9" s="3" customFormat="1" ht="28.5" customHeight="1">
      <c r="B54" s="58" t="s">
        <v>52</v>
      </c>
      <c r="C54" s="64"/>
      <c r="D54" s="58"/>
      <c r="E54" s="58"/>
      <c r="F54" s="58"/>
      <c r="G54" s="18"/>
      <c r="H54" s="58"/>
      <c r="I54" s="8"/>
    </row>
    <row r="55" spans="2:9" s="3" customFormat="1" ht="28.5" customHeight="1">
      <c r="B55" s="58"/>
      <c r="C55" s="65"/>
      <c r="D55" s="58"/>
      <c r="E55" s="58"/>
      <c r="F55" s="58"/>
      <c r="G55" s="4"/>
      <c r="H55" s="58"/>
      <c r="I55" s="8"/>
    </row>
    <row r="56" spans="2:9" s="3" customFormat="1" ht="28.5" customHeight="1">
      <c r="B56" s="58"/>
      <c r="C56" s="66"/>
      <c r="D56" s="58"/>
      <c r="E56" s="58"/>
      <c r="F56" s="58"/>
      <c r="G56" s="5"/>
      <c r="H56" s="58"/>
      <c r="I56" s="8"/>
    </row>
    <row r="57" spans="2:9" s="3" customFormat="1" ht="28.5" customHeight="1">
      <c r="B57" s="58" t="s">
        <v>52</v>
      </c>
      <c r="C57" s="64"/>
      <c r="D57" s="58"/>
      <c r="E57" s="58"/>
      <c r="F57" s="58"/>
      <c r="G57" s="18"/>
      <c r="H57" s="58"/>
      <c r="I57" s="8"/>
    </row>
    <row r="58" spans="2:9" s="3" customFormat="1" ht="28.5" customHeight="1">
      <c r="B58" s="58"/>
      <c r="C58" s="65"/>
      <c r="D58" s="58"/>
      <c r="E58" s="58"/>
      <c r="F58" s="58"/>
      <c r="G58" s="4"/>
      <c r="H58" s="58"/>
      <c r="I58" s="8"/>
    </row>
    <row r="59" spans="2:9" s="3" customFormat="1" ht="28.5" customHeight="1">
      <c r="B59" s="58"/>
      <c r="C59" s="66"/>
      <c r="D59" s="58"/>
      <c r="E59" s="58"/>
      <c r="F59" s="58"/>
      <c r="G59" s="5"/>
      <c r="H59" s="58"/>
      <c r="I59" s="8"/>
    </row>
    <row r="60" spans="2:9" s="3" customFormat="1" ht="35.25" customHeight="1">
      <c r="B60" s="58" t="s">
        <v>52</v>
      </c>
      <c r="C60" s="64"/>
      <c r="D60" s="58"/>
      <c r="E60" s="58"/>
      <c r="F60" s="58"/>
      <c r="G60" s="18">
        <v>3</v>
      </c>
      <c r="H60" s="58"/>
      <c r="I60" s="8"/>
    </row>
    <row r="61" spans="2:9" s="3" customFormat="1" ht="35.25" customHeight="1">
      <c r="B61" s="58"/>
      <c r="C61" s="65"/>
      <c r="D61" s="58"/>
      <c r="E61" s="58"/>
      <c r="F61" s="58"/>
      <c r="G61" s="4">
        <v>37152</v>
      </c>
      <c r="H61" s="58"/>
      <c r="I61" s="8"/>
    </row>
    <row r="62" spans="2:9" s="3" customFormat="1" ht="35.25" customHeight="1">
      <c r="B62" s="58"/>
      <c r="C62" s="66"/>
      <c r="D62" s="58"/>
      <c r="E62" s="58"/>
      <c r="F62" s="58"/>
      <c r="G62" s="5">
        <v>37242</v>
      </c>
      <c r="H62" s="58"/>
      <c r="I62" s="8"/>
    </row>
    <row r="63" spans="2:9" s="3" customFormat="1" ht="28.5" customHeight="1">
      <c r="B63" s="8"/>
      <c r="C63" s="8"/>
      <c r="D63" s="8"/>
      <c r="E63" s="62" t="s">
        <v>20</v>
      </c>
      <c r="F63" s="63"/>
      <c r="G63" s="9">
        <f>SUM(G9+G12+G15+G18+G54+G57+G60)</f>
        <v>63.4</v>
      </c>
      <c r="H63" s="9">
        <f>SUM(H9+H12+H15+H18+H54+H57+H60)</f>
        <v>0</v>
      </c>
      <c r="I63" s="8"/>
    </row>
    <row r="64" spans="2:9" s="3" customFormat="1" ht="28.5" customHeight="1"/>
    <row r="65" spans="2:11">
      <c r="J65" s="3"/>
      <c r="K65" s="3"/>
    </row>
    <row r="68" spans="2:11">
      <c r="B68" s="59" t="s">
        <v>74</v>
      </c>
      <c r="C68" s="60"/>
      <c r="D68" s="60"/>
      <c r="E68" s="60"/>
      <c r="F68" s="60"/>
      <c r="G68" s="60"/>
      <c r="H68" s="61"/>
    </row>
    <row r="69" spans="2:11" ht="314.25" customHeight="1">
      <c r="B69" s="14" t="s">
        <v>43</v>
      </c>
      <c r="C69" s="14" t="s">
        <v>36</v>
      </c>
      <c r="D69" s="14" t="s">
        <v>67</v>
      </c>
      <c r="E69" s="14" t="s">
        <v>68</v>
      </c>
      <c r="F69" s="14" t="s">
        <v>69</v>
      </c>
      <c r="G69" s="14" t="s">
        <v>70</v>
      </c>
      <c r="H69" s="14" t="s">
        <v>71</v>
      </c>
    </row>
    <row r="70" spans="2:11">
      <c r="B70" s="58" t="s">
        <v>52</v>
      </c>
      <c r="C70" s="58"/>
      <c r="D70" s="58"/>
      <c r="E70" s="58"/>
      <c r="F70" s="58">
        <v>216</v>
      </c>
      <c r="G70" s="18"/>
      <c r="H70" s="58"/>
    </row>
    <row r="71" spans="2:11">
      <c r="B71" s="58"/>
      <c r="C71" s="58"/>
      <c r="D71" s="58"/>
      <c r="E71" s="58"/>
      <c r="F71" s="58"/>
      <c r="G71" s="4"/>
      <c r="H71" s="58"/>
    </row>
    <row r="72" spans="2:11">
      <c r="B72" s="58"/>
      <c r="C72" s="58"/>
      <c r="D72" s="58"/>
      <c r="E72" s="58"/>
      <c r="F72" s="58"/>
      <c r="G72" s="5"/>
      <c r="H72" s="58"/>
    </row>
    <row r="73" spans="2:11">
      <c r="B73" s="58" t="s">
        <v>52</v>
      </c>
      <c r="C73" s="58"/>
      <c r="D73" s="58"/>
      <c r="E73" s="58"/>
      <c r="F73" s="58">
        <v>216</v>
      </c>
      <c r="G73" s="18">
        <f>(G75-G74)/30</f>
        <v>8.1333333333333329</v>
      </c>
      <c r="H73" s="58"/>
    </row>
    <row r="74" spans="2:11">
      <c r="B74" s="58"/>
      <c r="C74" s="58"/>
      <c r="D74" s="58"/>
      <c r="E74" s="58"/>
      <c r="F74" s="58"/>
      <c r="G74" s="4">
        <v>39491</v>
      </c>
      <c r="H74" s="58"/>
    </row>
    <row r="75" spans="2:11">
      <c r="B75" s="58"/>
      <c r="C75" s="58"/>
      <c r="D75" s="58"/>
      <c r="E75" s="58"/>
      <c r="F75" s="58"/>
      <c r="G75" s="5">
        <v>39735</v>
      </c>
      <c r="H75" s="58"/>
    </row>
    <row r="76" spans="2:11">
      <c r="B76" s="58" t="s">
        <v>52</v>
      </c>
      <c r="C76" s="58"/>
      <c r="D76" s="58"/>
      <c r="E76" s="58"/>
      <c r="F76" s="58">
        <v>217</v>
      </c>
      <c r="G76" s="18"/>
      <c r="H76" s="58"/>
    </row>
    <row r="77" spans="2:11">
      <c r="B77" s="58"/>
      <c r="C77" s="58"/>
      <c r="D77" s="58"/>
      <c r="E77" s="58"/>
      <c r="F77" s="58"/>
      <c r="G77" s="4"/>
      <c r="H77" s="58"/>
    </row>
    <row r="78" spans="2:11">
      <c r="B78" s="58"/>
      <c r="C78" s="58"/>
      <c r="D78" s="58"/>
      <c r="E78" s="58"/>
      <c r="F78" s="58"/>
      <c r="G78" s="5"/>
      <c r="H78" s="58"/>
    </row>
    <row r="79" spans="2:11">
      <c r="B79" s="58" t="s">
        <v>52</v>
      </c>
      <c r="C79" s="58"/>
      <c r="D79" s="58"/>
      <c r="E79" s="58"/>
      <c r="F79" s="58">
        <v>217</v>
      </c>
      <c r="G79" s="18"/>
      <c r="H79" s="58"/>
    </row>
    <row r="80" spans="2:11">
      <c r="B80" s="58"/>
      <c r="C80" s="58"/>
      <c r="D80" s="58"/>
      <c r="E80" s="58"/>
      <c r="F80" s="58"/>
      <c r="G80" s="4"/>
      <c r="H80" s="58"/>
    </row>
    <row r="81" spans="2:8">
      <c r="B81" s="58"/>
      <c r="C81" s="58"/>
      <c r="D81" s="58"/>
      <c r="E81" s="58"/>
      <c r="F81" s="58"/>
      <c r="G81" s="5"/>
      <c r="H81" s="58"/>
    </row>
    <row r="82" spans="2:8">
      <c r="B82" s="58" t="s">
        <v>52</v>
      </c>
      <c r="C82" s="58"/>
      <c r="D82" s="58"/>
      <c r="E82" s="58"/>
      <c r="F82" s="58">
        <v>218</v>
      </c>
      <c r="G82" s="18"/>
      <c r="H82" s="58"/>
    </row>
    <row r="83" spans="2:8">
      <c r="B83" s="58"/>
      <c r="C83" s="58"/>
      <c r="D83" s="58"/>
      <c r="E83" s="58"/>
      <c r="F83" s="58"/>
      <c r="G83" s="4"/>
      <c r="H83" s="58"/>
    </row>
    <row r="84" spans="2:8">
      <c r="B84" s="58"/>
      <c r="C84" s="58"/>
      <c r="D84" s="58"/>
      <c r="E84" s="58"/>
      <c r="F84" s="58"/>
      <c r="G84" s="5"/>
      <c r="H84" s="58"/>
    </row>
    <row r="85" spans="2:8">
      <c r="B85" s="58" t="s">
        <v>52</v>
      </c>
      <c r="C85" s="58"/>
      <c r="D85" s="58"/>
      <c r="E85" s="58"/>
      <c r="F85" s="58">
        <v>218</v>
      </c>
      <c r="G85" s="18"/>
      <c r="H85" s="58"/>
    </row>
    <row r="86" spans="2:8">
      <c r="B86" s="58"/>
      <c r="C86" s="58"/>
      <c r="D86" s="58"/>
      <c r="E86" s="58"/>
      <c r="F86" s="58"/>
      <c r="G86" s="4"/>
      <c r="H86" s="58"/>
    </row>
    <row r="87" spans="2:8">
      <c r="B87" s="58"/>
      <c r="C87" s="58"/>
      <c r="D87" s="58"/>
      <c r="E87" s="58"/>
      <c r="F87" s="58"/>
      <c r="G87" s="5"/>
      <c r="H87" s="58"/>
    </row>
    <row r="88" spans="2:8">
      <c r="B88" s="58" t="s">
        <v>52</v>
      </c>
      <c r="C88" s="58"/>
      <c r="D88" s="58"/>
      <c r="E88" s="58"/>
      <c r="F88" s="58">
        <v>219</v>
      </c>
      <c r="G88" s="6">
        <v>3</v>
      </c>
      <c r="H88" s="58"/>
    </row>
    <row r="89" spans="2:8">
      <c r="B89" s="58"/>
      <c r="C89" s="58"/>
      <c r="D89" s="58"/>
      <c r="E89" s="58"/>
      <c r="F89" s="58"/>
      <c r="G89" s="10">
        <v>37152</v>
      </c>
      <c r="H89" s="58"/>
    </row>
    <row r="90" spans="2:8">
      <c r="B90" s="58"/>
      <c r="C90" s="58"/>
      <c r="D90" s="58"/>
      <c r="E90" s="58"/>
      <c r="F90" s="58"/>
      <c r="G90" s="11">
        <v>37242</v>
      </c>
      <c r="H90" s="58"/>
    </row>
    <row r="91" spans="2:8">
      <c r="E91" s="62" t="s">
        <v>20</v>
      </c>
      <c r="F91" s="63"/>
      <c r="G91" s="9">
        <f>SUM(G70+G73+G76+G79+G82+G85+G88)</f>
        <v>11.133333333333333</v>
      </c>
      <c r="H91" s="9">
        <f>SUM(H70+H73+H76+H79+H82+H85+H88)</f>
        <v>0</v>
      </c>
    </row>
  </sheetData>
  <mergeCells count="149">
    <mergeCell ref="B12:B14"/>
    <mergeCell ref="C12:C14"/>
    <mergeCell ref="D12:D14"/>
    <mergeCell ref="E12:E14"/>
    <mergeCell ref="F12:F14"/>
    <mergeCell ref="H12:H14"/>
    <mergeCell ref="B7:H7"/>
    <mergeCell ref="B9:B11"/>
    <mergeCell ref="C9:C11"/>
    <mergeCell ref="D9:D11"/>
    <mergeCell ref="E9:E11"/>
    <mergeCell ref="F9:F11"/>
    <mergeCell ref="H9:H11"/>
    <mergeCell ref="B18:B20"/>
    <mergeCell ref="C18:C20"/>
    <mergeCell ref="D18:D20"/>
    <mergeCell ref="E18:E20"/>
    <mergeCell ref="F18:F20"/>
    <mergeCell ref="H18:H20"/>
    <mergeCell ref="B15:B17"/>
    <mergeCell ref="C15:C17"/>
    <mergeCell ref="D15:D17"/>
    <mergeCell ref="E15:E17"/>
    <mergeCell ref="F15:F17"/>
    <mergeCell ref="H15:H17"/>
    <mergeCell ref="B57:B59"/>
    <mergeCell ref="C57:C59"/>
    <mergeCell ref="D57:D59"/>
    <mergeCell ref="E57:E59"/>
    <mergeCell ref="F57:F59"/>
    <mergeCell ref="H57:H59"/>
    <mergeCell ref="B54:B56"/>
    <mergeCell ref="C54:C56"/>
    <mergeCell ref="D54:D56"/>
    <mergeCell ref="E54:E56"/>
    <mergeCell ref="F54:F56"/>
    <mergeCell ref="H54:H56"/>
    <mergeCell ref="D70:D72"/>
    <mergeCell ref="E70:E72"/>
    <mergeCell ref="F70:F72"/>
    <mergeCell ref="H70:H72"/>
    <mergeCell ref="B60:B62"/>
    <mergeCell ref="C60:C62"/>
    <mergeCell ref="D60:D62"/>
    <mergeCell ref="E60:E62"/>
    <mergeCell ref="F60:F62"/>
    <mergeCell ref="H60:H62"/>
    <mergeCell ref="H79:H81"/>
    <mergeCell ref="B76:B78"/>
    <mergeCell ref="C76:C78"/>
    <mergeCell ref="D76:D78"/>
    <mergeCell ref="E76:E78"/>
    <mergeCell ref="F76:F78"/>
    <mergeCell ref="H76:H78"/>
    <mergeCell ref="B73:B75"/>
    <mergeCell ref="C73:C75"/>
    <mergeCell ref="D73:D75"/>
    <mergeCell ref="E73:E75"/>
    <mergeCell ref="F73:F75"/>
    <mergeCell ref="H73:H75"/>
    <mergeCell ref="H88:H90"/>
    <mergeCell ref="B85:B87"/>
    <mergeCell ref="C85:C87"/>
    <mergeCell ref="D85:D87"/>
    <mergeCell ref="E85:E87"/>
    <mergeCell ref="F85:F87"/>
    <mergeCell ref="H85:H87"/>
    <mergeCell ref="B82:B84"/>
    <mergeCell ref="C82:C84"/>
    <mergeCell ref="D82:D84"/>
    <mergeCell ref="E82:E84"/>
    <mergeCell ref="F82:F84"/>
    <mergeCell ref="H82:H84"/>
    <mergeCell ref="E91:F91"/>
    <mergeCell ref="B21:B23"/>
    <mergeCell ref="C21:C23"/>
    <mergeCell ref="D21:D23"/>
    <mergeCell ref="E21:E23"/>
    <mergeCell ref="F21:F23"/>
    <mergeCell ref="B27:B29"/>
    <mergeCell ref="C27:C29"/>
    <mergeCell ref="D27:D29"/>
    <mergeCell ref="E27:E29"/>
    <mergeCell ref="B88:B90"/>
    <mergeCell ref="C88:C90"/>
    <mergeCell ref="D88:D90"/>
    <mergeCell ref="E88:E90"/>
    <mergeCell ref="F88:F90"/>
    <mergeCell ref="B79:B81"/>
    <mergeCell ref="C79:C81"/>
    <mergeCell ref="D79:D81"/>
    <mergeCell ref="E79:E81"/>
    <mergeCell ref="F79:F81"/>
    <mergeCell ref="E63:F63"/>
    <mergeCell ref="B68:H68"/>
    <mergeCell ref="B70:B72"/>
    <mergeCell ref="C70:C72"/>
    <mergeCell ref="F27:F29"/>
    <mergeCell ref="H27:H29"/>
    <mergeCell ref="B30:B32"/>
    <mergeCell ref="D30:D32"/>
    <mergeCell ref="E30:E32"/>
    <mergeCell ref="F30:F32"/>
    <mergeCell ref="H30:H32"/>
    <mergeCell ref="H21:H23"/>
    <mergeCell ref="B24:B26"/>
    <mergeCell ref="C24:C26"/>
    <mergeCell ref="D24:D26"/>
    <mergeCell ref="E24:E26"/>
    <mergeCell ref="F24:F26"/>
    <mergeCell ref="H24:H26"/>
    <mergeCell ref="B33:B35"/>
    <mergeCell ref="D33:D35"/>
    <mergeCell ref="E33:E35"/>
    <mergeCell ref="F33:F35"/>
    <mergeCell ref="H33:H35"/>
    <mergeCell ref="B51:B53"/>
    <mergeCell ref="C51:C53"/>
    <mergeCell ref="D51:D53"/>
    <mergeCell ref="E51:E53"/>
    <mergeCell ref="F51:F53"/>
    <mergeCell ref="H51:H53"/>
    <mergeCell ref="B48:B50"/>
    <mergeCell ref="C48:C50"/>
    <mergeCell ref="D48:D50"/>
    <mergeCell ref="E48:E50"/>
    <mergeCell ref="F48:F50"/>
    <mergeCell ref="H48:H50"/>
    <mergeCell ref="B39:B41"/>
    <mergeCell ref="D39:D41"/>
    <mergeCell ref="E39:E41"/>
    <mergeCell ref="F39:F41"/>
    <mergeCell ref="H39:H41"/>
    <mergeCell ref="B36:B38"/>
    <mergeCell ref="D36:D38"/>
    <mergeCell ref="E36:E38"/>
    <mergeCell ref="F36:F38"/>
    <mergeCell ref="H36:H38"/>
    <mergeCell ref="B45:B47"/>
    <mergeCell ref="C45:C47"/>
    <mergeCell ref="D45:D47"/>
    <mergeCell ref="E45:E47"/>
    <mergeCell ref="F45:F47"/>
    <mergeCell ref="H45:H47"/>
    <mergeCell ref="B42:B44"/>
    <mergeCell ref="D42:D44"/>
    <mergeCell ref="E42:E44"/>
    <mergeCell ref="F42:F44"/>
    <mergeCell ref="H42:H44"/>
  </mergeCells>
  <printOptions horizontalCentered="1"/>
  <pageMargins left="0.23622047244094491" right="0.23622047244094491" top="0.74803149606299213" bottom="0.74803149606299213" header="0.31496062992125984" footer="0.31496062992125984"/>
  <pageSetup scale="65"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623FAB269F4A458E842BC328B6791D" ma:contentTypeVersion="13" ma:contentTypeDescription="Crear nuevo documento." ma:contentTypeScope="" ma:versionID="437a7564e619e252ff2ee4cdc8c69f7e">
  <xsd:schema xmlns:xsd="http://www.w3.org/2001/XMLSchema" xmlns:xs="http://www.w3.org/2001/XMLSchema" xmlns:p="http://schemas.microsoft.com/office/2006/metadata/properties" xmlns:ns2="7af1a8e7-50c0-4a08-a12d-46053eef02ff" xmlns:ns3="440ad6e9-74fc-41c0-90ce-2f3dee244990" targetNamespace="http://schemas.microsoft.com/office/2006/metadata/properties" ma:root="true" ma:fieldsID="1a6ff62b523fe1636975b20c1e285c69" ns2:_="" ns3:_="">
    <xsd:import namespace="7af1a8e7-50c0-4a08-a12d-46053eef02ff"/>
    <xsd:import namespace="440ad6e9-74fc-41c0-90ce-2f3dee2449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1a8e7-50c0-4a08-a12d-46053eef0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0ad6e9-74fc-41c0-90ce-2f3dee2449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A6257D-4AB8-4CC1-8111-E738605B132E}"/>
</file>

<file path=customXml/itemProps2.xml><?xml version="1.0" encoding="utf-8"?>
<ds:datastoreItem xmlns:ds="http://schemas.openxmlformats.org/officeDocument/2006/customXml" ds:itemID="{2C6BF967-26AC-4CC5-95FC-72FBE3EDBB79}"/>
</file>

<file path=customXml/itemProps3.xml><?xml version="1.0" encoding="utf-8"?>
<ds:datastoreItem xmlns:ds="http://schemas.openxmlformats.org/officeDocument/2006/customXml" ds:itemID="{C551B5E8-9846-42C0-A886-9147D0DAA1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RAUL OLVERA PENA</dc:creator>
  <cp:keywords/>
  <dc:description/>
  <cp:lastModifiedBy>Yenny Paola Betancourt Rojas</cp:lastModifiedBy>
  <cp:revision/>
  <dcterms:created xsi:type="dcterms:W3CDTF">2015-03-03T21:57:51Z</dcterms:created>
  <dcterms:modified xsi:type="dcterms:W3CDTF">2022-04-08T01:03:29Z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0x010100D1623FAB269F4A458E842BC328B6791D</vt:lpwstr>
  </property>
</Properties>
</file>