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San Marcos\Sondeo de Mercado - obra\Anexos\"/>
    </mc:Choice>
  </mc:AlternateContent>
  <xr:revisionPtr revIDLastSave="6" documentId="13_ncr:1_{E21F5AC9-6C07-46F1-B443-14FDB7111A0A}" xr6:coauthVersionLast="47" xr6:coauthVersionMax="47" xr10:uidLastSave="{097FA596-070B-4CD6-9E5C-EB903F5752AC}"/>
  <bookViews>
    <workbookView xWindow="-120" yWindow="-120" windowWidth="29040" windowHeight="15840" xr2:uid="{00000000-000D-0000-FFFF-FFFF00000000}"/>
  </bookViews>
  <sheets>
    <sheet name="1. Identif. y eval. de amenazas" sheetId="1" r:id="rId1"/>
    <sheet name="2. Análisis de vulnerabilidad" sheetId="3" r:id="rId2"/>
    <sheet name="3. Evaluación del riesgo" sheetId="4" r:id="rId3"/>
    <sheet name="Listas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" l="1"/>
  <c r="I13" i="3" l="1"/>
  <c r="J13" i="3" s="1"/>
  <c r="E8" i="4"/>
  <c r="I7" i="3"/>
  <c r="I8" i="3"/>
  <c r="I9" i="3"/>
  <c r="I10" i="3"/>
  <c r="I11" i="3"/>
  <c r="E11" i="4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G5" i="4" l="1"/>
  <c r="I15" i="3"/>
  <c r="J7" i="3"/>
  <c r="E5" i="4"/>
  <c r="J5" i="3"/>
  <c r="I5" i="4" l="1"/>
  <c r="G8" i="4" s="1"/>
  <c r="I8" i="4" s="1"/>
  <c r="G11" i="4" s="1"/>
  <c r="I11" i="4" s="1"/>
</calcChain>
</file>

<file path=xl/sharedStrings.xml><?xml version="1.0" encoding="utf-8"?>
<sst xmlns="http://schemas.openxmlformats.org/spreadsheetml/2006/main" count="231" uniqueCount="90">
  <si>
    <t>Referencia:  Invitación a Cotizar No. SIP-006-2022-FENOGE</t>
  </si>
  <si>
    <t>Nombre del proyecto</t>
  </si>
  <si>
    <t>Actividad de fomento, promoción, estímulo e incentivo “Energía para las oportunidades en el Caribe colombiano”</t>
  </si>
  <si>
    <t>Cuadro 1 Identificación de las amenazas</t>
  </si>
  <si>
    <r>
      <t xml:space="preserve">¿Existen antecedentes de amenazas en la zona en la cual se pretende ejecutar el proyecto? </t>
    </r>
    <r>
      <rPr>
        <b/>
        <sz val="12"/>
        <rFont val="Arial Narrow"/>
        <family val="2"/>
      </rPr>
      <t>¿Existen antecedentes de ocurrencia de eventos físicos en la zona en la cual se pretende ejecutar el proyecto?</t>
    </r>
  </si>
  <si>
    <t>Si</t>
  </si>
  <si>
    <t>¿Cuáles?</t>
  </si>
  <si>
    <t xml:space="preserve">Indique si el evento asociado a la amenaza se ha presentado en la zona donde se ejecutará el proyecto. </t>
  </si>
  <si>
    <t xml:space="preserve">Nombre del documento / Fuente de información
</t>
  </si>
  <si>
    <t>Otro. ¿Cuál?</t>
  </si>
  <si>
    <t>¿Existen estudios que pronostican la probable ocurrencia de amenazas en la zona donde se pretende desarrollar el proyecto?</t>
  </si>
  <si>
    <t>Indique si el evento podría llegar a presentarse en un futuro, de acuerdo a información técnica</t>
  </si>
  <si>
    <t>Sismos</t>
  </si>
  <si>
    <t>Estudios de zonificación de amenazas</t>
  </si>
  <si>
    <t>Tsunami</t>
  </si>
  <si>
    <t>No</t>
  </si>
  <si>
    <t>Cartografía de la zona</t>
  </si>
  <si>
    <t>Erupción volcánica</t>
  </si>
  <si>
    <t>Huracanes</t>
  </si>
  <si>
    <t>Vendavales</t>
  </si>
  <si>
    <t>Información de pronósticos meteorológicos</t>
  </si>
  <si>
    <t>Erosión costera</t>
  </si>
  <si>
    <t>Aumento del nivel del mar</t>
  </si>
  <si>
    <t>Olas de calor</t>
  </si>
  <si>
    <t>Movimientos en masa</t>
  </si>
  <si>
    <t>Avenidas torrenciales (avalanchas)</t>
  </si>
  <si>
    <t>Inundaciones</t>
  </si>
  <si>
    <t>POT</t>
  </si>
  <si>
    <t>Incendios forestales</t>
  </si>
  <si>
    <t>Incendios estructurales</t>
  </si>
  <si>
    <t>Diagnósticos</t>
  </si>
  <si>
    <t>Derrames de hidrocarburos</t>
  </si>
  <si>
    <t>Contaminación</t>
  </si>
  <si>
    <t>Otro.¿Cuál?</t>
  </si>
  <si>
    <t xml:space="preserve">            Indique el nombre de la otra amenaza </t>
  </si>
  <si>
    <r>
      <t>¿Existe probabilidad que durante la vida útil del proyecto pueda presentarse algu</t>
    </r>
    <r>
      <rPr>
        <sz val="12"/>
        <rFont val="Arial Narrow"/>
        <family val="2"/>
      </rPr>
      <t>na de las amenazas</t>
    </r>
    <r>
      <rPr>
        <sz val="12"/>
        <color theme="1"/>
        <rFont val="Arial Narrow"/>
        <family val="2"/>
      </rPr>
      <t xml:space="preserve"> identificadas en las preguntas anteriores? </t>
    </r>
    <r>
      <rPr>
        <sz val="12"/>
        <rFont val="Arial Narrow"/>
        <family val="2"/>
      </rPr>
      <t>¿Existe probabilidad que durante la vida útil del proyecto pueda presentarse alguno de los eventos identificados en las preguntas anteriores?</t>
    </r>
  </si>
  <si>
    <r>
      <t>¿La información existente y disponible sobre ocurrencia d</t>
    </r>
    <r>
      <rPr>
        <sz val="12"/>
        <rFont val="Arial Narrow"/>
        <family val="2"/>
      </rPr>
      <t xml:space="preserve">e amenazas </t>
    </r>
    <r>
      <rPr>
        <sz val="12"/>
        <color theme="1"/>
        <rFont val="Arial Narrow"/>
        <family val="2"/>
      </rPr>
      <t>en la zona donde se pretende desarrollar el proyecto es suficiente para tomar decisiones relacionadas con la formulación del mismo?</t>
    </r>
    <r>
      <rPr>
        <sz val="12"/>
        <rFont val="Arial Narrow"/>
        <family val="2"/>
      </rPr>
      <t xml:space="preserve"> ¿La información existente y disponible sobre ocurrencia de eventos físicos peligrosos en la zona donde se pretende desarrollar el proyecto es suficiente para tomar decisiones relacionadas con la formulación del mismo?</t>
    </r>
  </si>
  <si>
    <t xml:space="preserve"> Cuadro 2 Evaluación de las amenazas</t>
  </si>
  <si>
    <t>Valoración de la amenaza con base en frecuencia e intensidad</t>
  </si>
  <si>
    <r>
      <t>Amenaza por tipo de evento</t>
    </r>
    <r>
      <rPr>
        <sz val="12"/>
        <color theme="1"/>
        <rFont val="Arial Narrow"/>
        <family val="2"/>
      </rPr>
      <t>   </t>
    </r>
  </si>
  <si>
    <t>Frecuencia* (a)
Siendo 0 ocurrencia en el largo plazo y 4 una ocurrencia en el muy corto plazo</t>
  </si>
  <si>
    <t>Intensidad** (b)
Siendo 0 afectación por amenaza leve y 4 alta</t>
  </si>
  <si>
    <t>Valoración Amenaza</t>
  </si>
  <si>
    <t xml:space="preserve"> (Alta-Media-Baja)</t>
  </si>
  <si>
    <t>Naturales</t>
  </si>
  <si>
    <t>Socio naturales</t>
  </si>
  <si>
    <t>Antrópicos</t>
  </si>
  <si>
    <t>Otras:</t>
  </si>
  <si>
    <t>Cuadro 3. Criterios de verificación para el análisis de vulnerabilidad</t>
  </si>
  <si>
    <t>Vulnerabilidad por exposición (localización)</t>
  </si>
  <si>
    <t>SI/NO</t>
  </si>
  <si>
    <t>Escala</t>
  </si>
  <si>
    <t>Nivel</t>
  </si>
  <si>
    <t>¿La localización escogida para el proyecto evita su exposición a amenazas?</t>
  </si>
  <si>
    <t xml:space="preserve">Vulnerabilidad por resistencia (fragilidad) </t>
  </si>
  <si>
    <t xml:space="preserve">¿El diseño del proyecto tiene en cuenta las características geográficas y físicas de la zona de ejecución del proyecto? </t>
  </si>
  <si>
    <t>¿La programación del cronograma de actividades del proyecto toma en cuenta las características geográficas, climáticas y físicas de la zona de ejecución del proyecto?</t>
  </si>
  <si>
    <t>¿La alternativa propuesta para el proyecto considera las características geográficas y físicas de la zona de ejecución del proyecto?</t>
  </si>
  <si>
    <t>¿Los diseños y la construcción de la infraestructura tienen en cuenta el potencial impacto de fenómenos naturales y/o climáticos extremos durante la vida útil del proyecto?</t>
  </si>
  <si>
    <t xml:space="preserve">¿En una perspectiva de ciclo de vida, los materiales de construcción consideran las características, climáticas, geográficas y físicas futuras de la zona de ejecución del proyecto? </t>
  </si>
  <si>
    <t>Vulnerabilidad por resiliencia</t>
  </si>
  <si>
    <t>¿El proyecto contempla el aseguramiento de la infraestructura ante desastres?</t>
  </si>
  <si>
    <t>¿El proyecto incluye plan de contingencia para hacer frente a los daños ocasionados por la ocurrencia de un desastre? (Aplica para proyectos que se enmarquen en el artículo 42 de la Ley 1523 de 2012)</t>
  </si>
  <si>
    <t>Total susceptibilidad</t>
  </si>
  <si>
    <t>Cuadro 4. Valoración del nivel de riesgo del proyecto</t>
  </si>
  <si>
    <t>Fragilidad</t>
  </si>
  <si>
    <t>Resiliencia</t>
  </si>
  <si>
    <t>Total</t>
  </si>
  <si>
    <t>Exposición</t>
  </si>
  <si>
    <t>Susceptibilidad</t>
  </si>
  <si>
    <t>Total vulnerabilidad</t>
  </si>
  <si>
    <t>Amenaza</t>
  </si>
  <si>
    <t>Vulnerabilidad</t>
  </si>
  <si>
    <t>Índice de riesgo</t>
  </si>
  <si>
    <t>Nivel de riesgo</t>
  </si>
  <si>
    <t>Valoración de la escala</t>
  </si>
  <si>
    <t>Interpretación</t>
  </si>
  <si>
    <t>Bajo</t>
  </si>
  <si>
    <t>El proyecto no presenta riesgos significativos en su ejecución.</t>
  </si>
  <si>
    <t xml:space="preserve">Cuadro 5. Medidas de reducción de vulnerabilidad </t>
  </si>
  <si>
    <t xml:space="preserve"> Programa de Adaptación a la Guía Ambiental de la gobernacion de Cordoba</t>
  </si>
  <si>
    <t>Programa de Seguridad y Salud en el Trabajo de la gobernacion de Cordoba</t>
  </si>
  <si>
    <t>Programa de capacitaciones de personal en usos de EPPs y manejo de emergencia</t>
  </si>
  <si>
    <t>Natural</t>
  </si>
  <si>
    <t>Socio-natural</t>
  </si>
  <si>
    <t>Antrópico</t>
  </si>
  <si>
    <t>N/A</t>
  </si>
  <si>
    <t>POMCAS</t>
  </si>
  <si>
    <t>Otros</t>
  </si>
  <si>
    <t>Otra, ¿Cuál?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</si>
</sst>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2" tint="-0.499984740745262"/>
      <name val="Arial Narrow"/>
      <family val="2"/>
    </font>
    <font>
      <sz val="12"/>
      <color theme="0" tint="-0.1499984740745262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theme="1"/>
      <name val="Arial"/>
      <family val="2"/>
    </font>
    <font>
      <sz val="11"/>
      <name val="Calibri Light"/>
      <family val="2"/>
      <scheme val="major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2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justify" vertical="center" wrapText="1"/>
    </xf>
    <xf numFmtId="0" fontId="4" fillId="0" borderId="1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5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left" vertical="center" wrapText="1"/>
    </xf>
    <xf numFmtId="0" fontId="13" fillId="0" borderId="0" xfId="0" applyFont="1"/>
    <xf numFmtId="0" fontId="13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vertical="center"/>
    </xf>
    <xf numFmtId="0" fontId="13" fillId="4" borderId="10" xfId="0" applyFont="1" applyFill="1" applyBorder="1"/>
    <xf numFmtId="0" fontId="1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justify" vertical="center" wrapText="1"/>
    </xf>
    <xf numFmtId="2" fontId="2" fillId="5" borderId="10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1" fillId="4" borderId="1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B24D4A38-B92C-492D-8741-EDDFD4CCFE1D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137583</xdr:colOff>
      <xdr:row>1</xdr:row>
      <xdr:rowOff>84666</xdr:rowOff>
    </xdr:from>
    <xdr:to>
      <xdr:col>2</xdr:col>
      <xdr:colOff>445495</xdr:colOff>
      <xdr:row>1</xdr:row>
      <xdr:rowOff>829608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4BFF3-630D-4551-8F47-FC9B617CF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6" y="285749"/>
          <a:ext cx="2593912" cy="744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60"/>
  <sheetViews>
    <sheetView tabSelected="1" view="pageBreakPreview" topLeftCell="C1" zoomScale="90" zoomScaleNormal="55" zoomScaleSheetLayoutView="90" workbookViewId="0">
      <selection activeCell="B2" sqref="B2:U2"/>
    </sheetView>
  </sheetViews>
  <sheetFormatPr defaultColWidth="11.42578125" defaultRowHeight="15.75"/>
  <cols>
    <col min="1" max="1" width="3" style="9" customWidth="1"/>
    <col min="2" max="2" width="34.28515625" style="9" customWidth="1"/>
    <col min="3" max="3" width="18.5703125" style="9" customWidth="1"/>
    <col min="4" max="4" width="12.140625" style="9" customWidth="1"/>
    <col min="5" max="5" width="11.7109375" style="9" customWidth="1"/>
    <col min="6" max="6" width="13.42578125" style="9" customWidth="1"/>
    <col min="7" max="7" width="8.42578125" style="9" customWidth="1"/>
    <col min="8" max="8" width="9.85546875" style="9" customWidth="1"/>
    <col min="9" max="9" width="25.5703125" style="9" customWidth="1"/>
    <col min="10" max="10" width="11.28515625" style="9" customWidth="1"/>
    <col min="11" max="13" width="10.42578125" style="9" customWidth="1"/>
    <col min="14" max="14" width="11.28515625" style="9" customWidth="1"/>
    <col min="15" max="15" width="11" style="9" customWidth="1"/>
    <col min="16" max="16" width="16.28515625" style="9" customWidth="1"/>
    <col min="17" max="18" width="12.28515625" style="9" customWidth="1"/>
    <col min="19" max="19" width="11.42578125" style="9"/>
    <col min="20" max="20" width="12.42578125" style="9" customWidth="1"/>
    <col min="21" max="22" width="11.42578125" style="9"/>
    <col min="23" max="23" width="14.85546875" style="9" customWidth="1"/>
    <col min="24" max="24" width="13.7109375" style="9" customWidth="1"/>
    <col min="25" max="16384" width="11.42578125" style="9"/>
  </cols>
  <sheetData>
    <row r="1" spans="2:33" s="1" customFormat="1" ht="16.5" thickBot="1"/>
    <row r="2" spans="2:33" s="1" customFormat="1" ht="69" customHeight="1" thickBot="1">
      <c r="B2" s="119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2:33" s="1" customFormat="1" ht="16.5" thickBot="1"/>
    <row r="4" spans="2:33" s="1" customFormat="1" ht="16.5" thickBot="1">
      <c r="B4" s="22" t="s">
        <v>1</v>
      </c>
      <c r="C4" s="88" t="s">
        <v>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0"/>
    </row>
    <row r="5" spans="2:33" s="1" customFormat="1" ht="16.5" thickBot="1">
      <c r="B5" s="2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4"/>
      <c r="P5" s="24"/>
      <c r="Q5" s="5"/>
      <c r="R5" s="5"/>
      <c r="S5" s="5"/>
      <c r="T5" s="5"/>
    </row>
    <row r="6" spans="2:33" s="1" customFormat="1" ht="16.5" customHeight="1">
      <c r="B6" s="49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2:33" s="1" customFormat="1" ht="16.5" customHeight="1" thickBot="1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</row>
    <row r="8" spans="2:33" s="1" customFormat="1" ht="38.25" customHeight="1">
      <c r="B8" s="55" t="s">
        <v>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  <c r="O8" s="47" t="s">
        <v>5</v>
      </c>
      <c r="P8" s="48"/>
      <c r="Q8" s="48"/>
      <c r="R8" s="48"/>
      <c r="S8" s="48"/>
      <c r="T8" s="48"/>
      <c r="U8" s="48"/>
    </row>
    <row r="9" spans="2:33" s="18" customFormat="1" ht="99" customHeight="1">
      <c r="B9" s="45" t="s">
        <v>6</v>
      </c>
      <c r="C9" s="45"/>
      <c r="D9" s="45" t="s">
        <v>7</v>
      </c>
      <c r="E9" s="45"/>
      <c r="F9" s="45"/>
      <c r="G9" s="45"/>
      <c r="H9" s="45" t="s">
        <v>8</v>
      </c>
      <c r="I9" s="45"/>
      <c r="J9" s="45"/>
      <c r="K9" s="21" t="s">
        <v>9</v>
      </c>
      <c r="L9" s="45" t="s">
        <v>10</v>
      </c>
      <c r="M9" s="45"/>
      <c r="N9" s="45"/>
      <c r="O9" s="45"/>
      <c r="P9" s="45" t="s">
        <v>8</v>
      </c>
      <c r="Q9" s="45"/>
      <c r="R9" s="45"/>
      <c r="S9" s="21" t="s">
        <v>9</v>
      </c>
      <c r="T9" s="43" t="s">
        <v>11</v>
      </c>
      <c r="U9" s="44"/>
    </row>
    <row r="10" spans="2:33" s="6" customFormat="1" ht="15" customHeight="1">
      <c r="B10" s="10" t="s">
        <v>12</v>
      </c>
      <c r="C10" s="25" t="s">
        <v>5</v>
      </c>
      <c r="D10" s="36" t="s">
        <v>5</v>
      </c>
      <c r="E10" s="37"/>
      <c r="F10" s="37"/>
      <c r="G10" s="38"/>
      <c r="H10" s="46" t="s">
        <v>13</v>
      </c>
      <c r="I10" s="46"/>
      <c r="J10" s="46"/>
      <c r="K10" s="10"/>
      <c r="L10" s="36" t="s">
        <v>5</v>
      </c>
      <c r="M10" s="37"/>
      <c r="N10" s="37"/>
      <c r="O10" s="38"/>
      <c r="P10" s="46" t="s">
        <v>13</v>
      </c>
      <c r="Q10" s="46"/>
      <c r="R10" s="46"/>
      <c r="S10" s="10"/>
      <c r="T10" s="41" t="s">
        <v>5</v>
      </c>
      <c r="U10" s="42"/>
    </row>
    <row r="11" spans="2:33" s="6" customFormat="1" ht="15" customHeight="1">
      <c r="B11" s="10" t="s">
        <v>14</v>
      </c>
      <c r="C11" s="25" t="s">
        <v>15</v>
      </c>
      <c r="D11" s="36" t="s">
        <v>15</v>
      </c>
      <c r="E11" s="37"/>
      <c r="F11" s="37"/>
      <c r="G11" s="38"/>
      <c r="H11" s="46" t="s">
        <v>16</v>
      </c>
      <c r="I11" s="46"/>
      <c r="J11" s="46"/>
      <c r="K11" s="10"/>
      <c r="L11" s="36" t="s">
        <v>15</v>
      </c>
      <c r="M11" s="37"/>
      <c r="N11" s="37"/>
      <c r="O11" s="38"/>
      <c r="P11" s="46" t="s">
        <v>16</v>
      </c>
      <c r="Q11" s="46"/>
      <c r="R11" s="46"/>
      <c r="S11" s="10"/>
      <c r="T11" s="41" t="s">
        <v>15</v>
      </c>
      <c r="U11" s="42"/>
    </row>
    <row r="12" spans="2:33" s="6" customFormat="1" ht="15" customHeight="1">
      <c r="B12" s="10" t="s">
        <v>17</v>
      </c>
      <c r="C12" s="25" t="s">
        <v>15</v>
      </c>
      <c r="D12" s="36" t="s">
        <v>15</v>
      </c>
      <c r="E12" s="37"/>
      <c r="F12" s="37"/>
      <c r="G12" s="38"/>
      <c r="H12" s="46" t="s">
        <v>16</v>
      </c>
      <c r="I12" s="46"/>
      <c r="J12" s="46"/>
      <c r="K12" s="10"/>
      <c r="L12" s="36" t="s">
        <v>15</v>
      </c>
      <c r="M12" s="37"/>
      <c r="N12" s="37"/>
      <c r="O12" s="38"/>
      <c r="P12" s="46" t="s">
        <v>16</v>
      </c>
      <c r="Q12" s="46"/>
      <c r="R12" s="46"/>
      <c r="S12" s="10"/>
      <c r="T12" s="41" t="s">
        <v>15</v>
      </c>
      <c r="U12" s="42"/>
    </row>
    <row r="13" spans="2:33" s="6" customFormat="1" ht="15" customHeight="1">
      <c r="B13" s="10" t="s">
        <v>18</v>
      </c>
      <c r="C13" s="25" t="s">
        <v>15</v>
      </c>
      <c r="D13" s="36" t="s">
        <v>15</v>
      </c>
      <c r="E13" s="37"/>
      <c r="F13" s="37"/>
      <c r="G13" s="38"/>
      <c r="H13" s="46" t="s">
        <v>16</v>
      </c>
      <c r="I13" s="46"/>
      <c r="J13" s="46"/>
      <c r="K13" s="10"/>
      <c r="L13" s="36" t="s">
        <v>15</v>
      </c>
      <c r="M13" s="37"/>
      <c r="N13" s="37"/>
      <c r="O13" s="38"/>
      <c r="P13" s="46" t="s">
        <v>16</v>
      </c>
      <c r="Q13" s="46"/>
      <c r="R13" s="46"/>
      <c r="S13" s="10"/>
      <c r="T13" s="41" t="s">
        <v>15</v>
      </c>
      <c r="U13" s="42"/>
    </row>
    <row r="14" spans="2:33" s="6" customFormat="1" ht="15" customHeight="1">
      <c r="B14" s="10" t="s">
        <v>19</v>
      </c>
      <c r="C14" s="25" t="s">
        <v>5</v>
      </c>
      <c r="D14" s="36" t="s">
        <v>5</v>
      </c>
      <c r="E14" s="37"/>
      <c r="F14" s="37"/>
      <c r="G14" s="38"/>
      <c r="H14" s="46" t="s">
        <v>20</v>
      </c>
      <c r="I14" s="46"/>
      <c r="J14" s="46"/>
      <c r="K14" s="10"/>
      <c r="L14" s="36" t="s">
        <v>5</v>
      </c>
      <c r="M14" s="37"/>
      <c r="N14" s="37"/>
      <c r="O14" s="38"/>
      <c r="P14" s="46" t="s">
        <v>20</v>
      </c>
      <c r="Q14" s="46"/>
      <c r="R14" s="46"/>
      <c r="S14" s="10"/>
      <c r="T14" s="41" t="s">
        <v>5</v>
      </c>
      <c r="U14" s="42"/>
    </row>
    <row r="15" spans="2:33" s="6" customFormat="1" ht="15" customHeight="1">
      <c r="B15" s="10" t="s">
        <v>21</v>
      </c>
      <c r="C15" s="25" t="s">
        <v>15</v>
      </c>
      <c r="D15" s="36" t="s">
        <v>15</v>
      </c>
      <c r="E15" s="37"/>
      <c r="F15" s="37"/>
      <c r="G15" s="38"/>
      <c r="H15" s="46" t="s">
        <v>16</v>
      </c>
      <c r="I15" s="46"/>
      <c r="J15" s="46"/>
      <c r="K15" s="10"/>
      <c r="L15" s="36" t="s">
        <v>15</v>
      </c>
      <c r="M15" s="37"/>
      <c r="N15" s="37"/>
      <c r="O15" s="38"/>
      <c r="P15" s="46" t="s">
        <v>16</v>
      </c>
      <c r="Q15" s="46"/>
      <c r="R15" s="46"/>
      <c r="S15" s="10"/>
      <c r="T15" s="41" t="s">
        <v>15</v>
      </c>
      <c r="U15" s="42"/>
    </row>
    <row r="16" spans="2:33" s="6" customFormat="1" ht="15" customHeight="1">
      <c r="B16" s="10" t="s">
        <v>22</v>
      </c>
      <c r="C16" s="25" t="s">
        <v>15</v>
      </c>
      <c r="D16" s="36" t="s">
        <v>15</v>
      </c>
      <c r="E16" s="37"/>
      <c r="F16" s="37"/>
      <c r="G16" s="38"/>
      <c r="H16" s="46" t="s">
        <v>16</v>
      </c>
      <c r="I16" s="46"/>
      <c r="J16" s="46"/>
      <c r="K16" s="10"/>
      <c r="L16" s="36" t="s">
        <v>15</v>
      </c>
      <c r="M16" s="37"/>
      <c r="N16" s="37"/>
      <c r="O16" s="38"/>
      <c r="P16" s="46" t="s">
        <v>16</v>
      </c>
      <c r="Q16" s="46"/>
      <c r="R16" s="46"/>
      <c r="S16" s="10"/>
      <c r="T16" s="41" t="s">
        <v>15</v>
      </c>
      <c r="U16" s="42"/>
    </row>
    <row r="17" spans="2:21" s="6" customFormat="1" ht="15" customHeight="1">
      <c r="B17" s="10" t="s">
        <v>23</v>
      </c>
      <c r="C17" s="25" t="s">
        <v>15</v>
      </c>
      <c r="D17" s="36" t="s">
        <v>15</v>
      </c>
      <c r="E17" s="37"/>
      <c r="F17" s="37"/>
      <c r="G17" s="38"/>
      <c r="H17" s="46" t="s">
        <v>20</v>
      </c>
      <c r="I17" s="46"/>
      <c r="J17" s="46"/>
      <c r="K17" s="10"/>
      <c r="L17" s="36" t="s">
        <v>15</v>
      </c>
      <c r="M17" s="37"/>
      <c r="N17" s="37"/>
      <c r="O17" s="38"/>
      <c r="P17" s="46" t="s">
        <v>20</v>
      </c>
      <c r="Q17" s="46"/>
      <c r="R17" s="46"/>
      <c r="S17" s="10"/>
      <c r="T17" s="41" t="s">
        <v>15</v>
      </c>
      <c r="U17" s="42"/>
    </row>
    <row r="18" spans="2:21" s="6" customFormat="1" ht="15" customHeight="1">
      <c r="B18" s="10" t="s">
        <v>24</v>
      </c>
      <c r="C18" s="25" t="s">
        <v>15</v>
      </c>
      <c r="D18" s="36" t="s">
        <v>15</v>
      </c>
      <c r="E18" s="37"/>
      <c r="F18" s="37"/>
      <c r="G18" s="38"/>
      <c r="H18" s="46" t="s">
        <v>16</v>
      </c>
      <c r="I18" s="46"/>
      <c r="J18" s="46"/>
      <c r="K18" s="10"/>
      <c r="L18" s="36" t="s">
        <v>15</v>
      </c>
      <c r="M18" s="37"/>
      <c r="N18" s="37"/>
      <c r="O18" s="38"/>
      <c r="P18" s="46" t="s">
        <v>16</v>
      </c>
      <c r="Q18" s="46"/>
      <c r="R18" s="46"/>
      <c r="S18" s="10"/>
      <c r="T18" s="41" t="s">
        <v>15</v>
      </c>
      <c r="U18" s="42"/>
    </row>
    <row r="19" spans="2:21" s="6" customFormat="1" ht="15" customHeight="1">
      <c r="B19" s="10" t="s">
        <v>25</v>
      </c>
      <c r="C19" s="25" t="s">
        <v>15</v>
      </c>
      <c r="D19" s="36" t="s">
        <v>15</v>
      </c>
      <c r="E19" s="37"/>
      <c r="F19" s="37"/>
      <c r="G19" s="38"/>
      <c r="H19" s="46" t="s">
        <v>16</v>
      </c>
      <c r="I19" s="46"/>
      <c r="J19" s="46"/>
      <c r="K19" s="10"/>
      <c r="L19" s="36" t="s">
        <v>15</v>
      </c>
      <c r="M19" s="37"/>
      <c r="N19" s="37"/>
      <c r="O19" s="38"/>
      <c r="P19" s="46" t="s">
        <v>16</v>
      </c>
      <c r="Q19" s="46"/>
      <c r="R19" s="46"/>
      <c r="S19" s="10"/>
      <c r="T19" s="41" t="s">
        <v>15</v>
      </c>
      <c r="U19" s="42"/>
    </row>
    <row r="20" spans="2:21" s="6" customFormat="1" ht="15" customHeight="1">
      <c r="B20" s="10" t="s">
        <v>26</v>
      </c>
      <c r="C20" s="25" t="s">
        <v>5</v>
      </c>
      <c r="D20" s="36" t="s">
        <v>5</v>
      </c>
      <c r="E20" s="37"/>
      <c r="F20" s="37"/>
      <c r="G20" s="38"/>
      <c r="H20" s="46" t="s">
        <v>27</v>
      </c>
      <c r="I20" s="46"/>
      <c r="J20" s="46"/>
      <c r="K20" s="10"/>
      <c r="L20" s="36" t="s">
        <v>5</v>
      </c>
      <c r="M20" s="37"/>
      <c r="N20" s="37"/>
      <c r="O20" s="38"/>
      <c r="P20" s="46" t="s">
        <v>27</v>
      </c>
      <c r="Q20" s="46"/>
      <c r="R20" s="46"/>
      <c r="S20" s="10"/>
      <c r="T20" s="41" t="s">
        <v>5</v>
      </c>
      <c r="U20" s="42"/>
    </row>
    <row r="21" spans="2:21" s="6" customFormat="1" ht="15" customHeight="1">
      <c r="B21" s="10" t="s">
        <v>28</v>
      </c>
      <c r="C21" s="25" t="s">
        <v>5</v>
      </c>
      <c r="D21" s="36" t="s">
        <v>5</v>
      </c>
      <c r="E21" s="37"/>
      <c r="F21" s="37"/>
      <c r="G21" s="38"/>
      <c r="H21" s="46" t="s">
        <v>20</v>
      </c>
      <c r="I21" s="46"/>
      <c r="J21" s="46"/>
      <c r="K21" s="10"/>
      <c r="L21" s="36" t="s">
        <v>5</v>
      </c>
      <c r="M21" s="37"/>
      <c r="N21" s="37"/>
      <c r="O21" s="38"/>
      <c r="P21" s="46" t="s">
        <v>20</v>
      </c>
      <c r="Q21" s="46"/>
      <c r="R21" s="46"/>
      <c r="S21" s="10"/>
      <c r="T21" s="41" t="s">
        <v>5</v>
      </c>
      <c r="U21" s="42"/>
    </row>
    <row r="22" spans="2:21" s="6" customFormat="1" ht="15" customHeight="1">
      <c r="B22" s="10" t="s">
        <v>29</v>
      </c>
      <c r="C22" s="25" t="s">
        <v>15</v>
      </c>
      <c r="D22" s="36" t="s">
        <v>15</v>
      </c>
      <c r="E22" s="37"/>
      <c r="F22" s="37"/>
      <c r="G22" s="38"/>
      <c r="H22" s="46" t="s">
        <v>30</v>
      </c>
      <c r="I22" s="46"/>
      <c r="J22" s="46"/>
      <c r="K22" s="10"/>
      <c r="L22" s="36" t="s">
        <v>15</v>
      </c>
      <c r="M22" s="37"/>
      <c r="N22" s="37"/>
      <c r="O22" s="38"/>
      <c r="P22" s="46" t="s">
        <v>30</v>
      </c>
      <c r="Q22" s="46"/>
      <c r="R22" s="46"/>
      <c r="S22" s="10"/>
      <c r="T22" s="41" t="s">
        <v>15</v>
      </c>
      <c r="U22" s="42"/>
    </row>
    <row r="23" spans="2:21" s="6" customFormat="1" ht="15" customHeight="1">
      <c r="B23" s="10" t="s">
        <v>31</v>
      </c>
      <c r="C23" s="25" t="s">
        <v>15</v>
      </c>
      <c r="D23" s="36" t="s">
        <v>15</v>
      </c>
      <c r="E23" s="37"/>
      <c r="F23" s="37"/>
      <c r="G23" s="38"/>
      <c r="H23" s="46" t="s">
        <v>30</v>
      </c>
      <c r="I23" s="46"/>
      <c r="J23" s="46"/>
      <c r="K23" s="10"/>
      <c r="L23" s="36" t="s">
        <v>15</v>
      </c>
      <c r="M23" s="37"/>
      <c r="N23" s="37"/>
      <c r="O23" s="38"/>
      <c r="P23" s="46" t="s">
        <v>30</v>
      </c>
      <c r="Q23" s="46"/>
      <c r="R23" s="46"/>
      <c r="S23" s="10"/>
      <c r="T23" s="41" t="s">
        <v>15</v>
      </c>
      <c r="U23" s="42"/>
    </row>
    <row r="24" spans="2:21" s="6" customFormat="1" ht="15" customHeight="1">
      <c r="B24" s="10" t="s">
        <v>32</v>
      </c>
      <c r="C24" s="25" t="s">
        <v>15</v>
      </c>
      <c r="D24" s="36" t="s">
        <v>15</v>
      </c>
      <c r="E24" s="37"/>
      <c r="F24" s="37"/>
      <c r="G24" s="38"/>
      <c r="H24" s="46" t="s">
        <v>30</v>
      </c>
      <c r="I24" s="46"/>
      <c r="J24" s="46"/>
      <c r="K24" s="10"/>
      <c r="L24" s="36" t="s">
        <v>15</v>
      </c>
      <c r="M24" s="37"/>
      <c r="N24" s="37"/>
      <c r="O24" s="38"/>
      <c r="P24" s="46" t="s">
        <v>30</v>
      </c>
      <c r="Q24" s="46"/>
      <c r="R24" s="46"/>
      <c r="S24" s="10"/>
      <c r="T24" s="41" t="s">
        <v>15</v>
      </c>
      <c r="U24" s="42"/>
    </row>
    <row r="25" spans="2:21" s="6" customFormat="1" ht="15" customHeight="1">
      <c r="B25" s="10" t="s">
        <v>33</v>
      </c>
      <c r="C25" s="25"/>
      <c r="D25" s="36"/>
      <c r="E25" s="37"/>
      <c r="F25" s="37"/>
      <c r="G25" s="38"/>
      <c r="H25" s="46"/>
      <c r="I25" s="46"/>
      <c r="J25" s="46"/>
      <c r="K25" s="10"/>
      <c r="L25" s="36"/>
      <c r="M25" s="37"/>
      <c r="N25" s="37"/>
      <c r="O25" s="38"/>
      <c r="P25" s="46"/>
      <c r="Q25" s="46"/>
      <c r="R25" s="46"/>
      <c r="S25" s="10"/>
      <c r="T25" s="41"/>
      <c r="U25" s="42"/>
    </row>
    <row r="26" spans="2:21" s="11" customFormat="1" ht="12" customHeight="1">
      <c r="B26" s="12" t="s">
        <v>34</v>
      </c>
      <c r="C26" s="26"/>
      <c r="D26" s="36"/>
      <c r="E26" s="37"/>
      <c r="F26" s="37"/>
      <c r="G26" s="38"/>
      <c r="H26" s="68"/>
      <c r="I26" s="68"/>
      <c r="J26" s="68"/>
      <c r="K26" s="13"/>
      <c r="L26" s="36"/>
      <c r="M26" s="37"/>
      <c r="N26" s="37"/>
      <c r="O26" s="38"/>
      <c r="P26" s="68"/>
      <c r="Q26" s="68"/>
      <c r="R26" s="68"/>
      <c r="S26" s="13"/>
      <c r="T26" s="77"/>
      <c r="U26" s="78"/>
    </row>
    <row r="27" spans="2:21" s="11" customFormat="1" ht="12" customHeight="1">
      <c r="B27" s="12" t="s">
        <v>34</v>
      </c>
      <c r="C27" s="26"/>
      <c r="D27" s="36"/>
      <c r="E27" s="37"/>
      <c r="F27" s="37"/>
      <c r="G27" s="38"/>
      <c r="H27" s="68"/>
      <c r="I27" s="68"/>
      <c r="J27" s="68"/>
      <c r="K27" s="13"/>
      <c r="L27" s="36"/>
      <c r="M27" s="37"/>
      <c r="N27" s="37"/>
      <c r="O27" s="38"/>
      <c r="P27" s="68"/>
      <c r="Q27" s="68"/>
      <c r="R27" s="68"/>
      <c r="S27" s="13"/>
      <c r="T27" s="77"/>
      <c r="U27" s="78"/>
    </row>
    <row r="28" spans="2:21" s="11" customFormat="1" ht="12" customHeight="1">
      <c r="B28" s="12" t="s">
        <v>34</v>
      </c>
      <c r="C28" s="26"/>
      <c r="D28" s="36"/>
      <c r="E28" s="37"/>
      <c r="F28" s="37"/>
      <c r="G28" s="38"/>
      <c r="H28" s="68"/>
      <c r="I28" s="68"/>
      <c r="J28" s="68"/>
      <c r="K28" s="13"/>
      <c r="L28" s="36"/>
      <c r="M28" s="37"/>
      <c r="N28" s="37"/>
      <c r="O28" s="38"/>
      <c r="P28" s="68"/>
      <c r="Q28" s="68"/>
      <c r="R28" s="68"/>
      <c r="S28" s="13"/>
      <c r="T28" s="77"/>
      <c r="U28" s="78"/>
    </row>
    <row r="29" spans="2:21" s="11" customFormat="1" ht="12" customHeight="1">
      <c r="B29" s="12" t="s">
        <v>34</v>
      </c>
      <c r="C29" s="26"/>
      <c r="D29" s="36"/>
      <c r="E29" s="37"/>
      <c r="F29" s="37"/>
      <c r="G29" s="38"/>
      <c r="H29" s="68"/>
      <c r="I29" s="68"/>
      <c r="J29" s="68"/>
      <c r="K29" s="13"/>
      <c r="L29" s="36"/>
      <c r="M29" s="37"/>
      <c r="N29" s="37"/>
      <c r="O29" s="38"/>
      <c r="P29" s="68"/>
      <c r="Q29" s="68"/>
      <c r="R29" s="68"/>
      <c r="S29" s="16"/>
      <c r="T29" s="77"/>
      <c r="U29" s="78"/>
    </row>
    <row r="30" spans="2:21" s="1" customFormat="1"/>
    <row r="31" spans="2:21" s="8" customFormat="1" ht="42" customHeight="1">
      <c r="B31" s="69" t="s">
        <v>35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41" t="s">
        <v>5</v>
      </c>
      <c r="P31" s="70"/>
      <c r="Q31" s="70"/>
      <c r="R31" s="70"/>
      <c r="S31" s="70"/>
      <c r="T31" s="42"/>
    </row>
    <row r="32" spans="2:21" s="1" customFormat="1"/>
    <row r="33" spans="2:20" s="1" customFormat="1" ht="39.75" customHeight="1">
      <c r="B33" s="69" t="s">
        <v>36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41" t="s">
        <v>5</v>
      </c>
      <c r="P33" s="70"/>
      <c r="Q33" s="70"/>
      <c r="R33" s="70"/>
      <c r="S33" s="70"/>
      <c r="T33" s="42"/>
    </row>
    <row r="34" spans="2:20" s="1" customFormat="1" ht="16.5" thickBot="1"/>
    <row r="35" spans="2:20" s="1" customFormat="1" ht="16.5" customHeight="1">
      <c r="B35" s="71" t="s">
        <v>37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</row>
    <row r="36" spans="2:20" s="1" customFormat="1" ht="16.5" customHeight="1" thickBo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6"/>
    </row>
    <row r="37" spans="2:20" s="1" customFormat="1" ht="16.5" thickBot="1"/>
    <row r="38" spans="2:20" s="1" customFormat="1" ht="22.5" customHeight="1" thickBot="1">
      <c r="B38" s="85" t="s">
        <v>38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7"/>
    </row>
    <row r="39" spans="2:20" s="1" customFormat="1">
      <c r="B39" s="6"/>
      <c r="C39" s="6"/>
      <c r="D39" s="6"/>
    </row>
    <row r="40" spans="2:20" s="1" customFormat="1" ht="44.25" customHeight="1">
      <c r="B40" s="79" t="s">
        <v>39</v>
      </c>
      <c r="C40" s="80"/>
      <c r="D40" s="80"/>
      <c r="E40" s="80"/>
      <c r="F40" s="80"/>
      <c r="G40" s="80"/>
      <c r="H40" s="80"/>
      <c r="I40" s="81"/>
      <c r="J40" s="62" t="s">
        <v>40</v>
      </c>
      <c r="K40" s="63"/>
      <c r="L40" s="63"/>
      <c r="M40" s="63"/>
      <c r="N40" s="64"/>
      <c r="O40" s="62" t="s">
        <v>41</v>
      </c>
      <c r="P40" s="63"/>
      <c r="Q40" s="63"/>
      <c r="R40" s="63"/>
      <c r="S40" s="64"/>
      <c r="T40" s="19" t="s">
        <v>42</v>
      </c>
    </row>
    <row r="41" spans="2:20" s="1" customFormat="1" ht="31.5">
      <c r="B41" s="82"/>
      <c r="C41" s="83"/>
      <c r="D41" s="83"/>
      <c r="E41" s="83"/>
      <c r="F41" s="83"/>
      <c r="G41" s="83"/>
      <c r="H41" s="83"/>
      <c r="I41" s="84"/>
      <c r="J41" s="19">
        <v>0</v>
      </c>
      <c r="K41" s="19">
        <v>1</v>
      </c>
      <c r="L41" s="19">
        <v>2</v>
      </c>
      <c r="M41" s="19">
        <v>3</v>
      </c>
      <c r="N41" s="19">
        <v>4</v>
      </c>
      <c r="O41" s="19">
        <v>0</v>
      </c>
      <c r="P41" s="19">
        <v>1</v>
      </c>
      <c r="Q41" s="19">
        <v>2</v>
      </c>
      <c r="R41" s="19">
        <v>3</v>
      </c>
      <c r="S41" s="19">
        <v>4</v>
      </c>
      <c r="T41" s="19" t="s">
        <v>43</v>
      </c>
    </row>
    <row r="42" spans="2:20" s="6" customFormat="1" ht="15" customHeight="1">
      <c r="B42" s="58" t="s">
        <v>44</v>
      </c>
      <c r="C42" s="58"/>
      <c r="D42" s="58"/>
      <c r="E42" s="58"/>
      <c r="F42" s="58"/>
      <c r="G42" s="58"/>
      <c r="H42" s="59" t="s">
        <v>12</v>
      </c>
      <c r="I42" s="59"/>
      <c r="J42" s="65">
        <v>1</v>
      </c>
      <c r="K42" s="66"/>
      <c r="L42" s="66"/>
      <c r="M42" s="66"/>
      <c r="N42" s="67"/>
      <c r="O42" s="65">
        <v>2</v>
      </c>
      <c r="P42" s="66"/>
      <c r="Q42" s="66"/>
      <c r="R42" s="66"/>
      <c r="S42" s="67"/>
      <c r="T42" s="7">
        <f>+IF(AND(J42="",O42=""),"",(J42+O42)/2)</f>
        <v>1.5</v>
      </c>
    </row>
    <row r="43" spans="2:20" s="6" customFormat="1" ht="15" customHeight="1">
      <c r="B43" s="58"/>
      <c r="C43" s="58"/>
      <c r="D43" s="58"/>
      <c r="E43" s="58"/>
      <c r="F43" s="58"/>
      <c r="G43" s="58"/>
      <c r="H43" s="59" t="s">
        <v>14</v>
      </c>
      <c r="I43" s="59"/>
      <c r="J43" s="65">
        <v>0</v>
      </c>
      <c r="K43" s="66"/>
      <c r="L43" s="66"/>
      <c r="M43" s="66"/>
      <c r="N43" s="67"/>
      <c r="O43" s="65">
        <v>0</v>
      </c>
      <c r="P43" s="66"/>
      <c r="Q43" s="66"/>
      <c r="R43" s="66"/>
      <c r="S43" s="67"/>
      <c r="T43" s="7">
        <f t="shared" ref="T43:T59" si="0">+IF(AND(J43="",O43=""),"",(J43+O43)/2)</f>
        <v>0</v>
      </c>
    </row>
    <row r="44" spans="2:20" s="6" customFormat="1" ht="15" customHeight="1">
      <c r="B44" s="58"/>
      <c r="C44" s="58"/>
      <c r="D44" s="58"/>
      <c r="E44" s="58"/>
      <c r="F44" s="58"/>
      <c r="G44" s="58"/>
      <c r="H44" s="59" t="s">
        <v>17</v>
      </c>
      <c r="I44" s="59"/>
      <c r="J44" s="65">
        <v>0</v>
      </c>
      <c r="K44" s="66"/>
      <c r="L44" s="66"/>
      <c r="M44" s="66"/>
      <c r="N44" s="67"/>
      <c r="O44" s="65">
        <v>0</v>
      </c>
      <c r="P44" s="66"/>
      <c r="Q44" s="66"/>
      <c r="R44" s="66"/>
      <c r="S44" s="67"/>
      <c r="T44" s="7">
        <f t="shared" si="0"/>
        <v>0</v>
      </c>
    </row>
    <row r="45" spans="2:20" s="6" customFormat="1" ht="15" customHeight="1">
      <c r="B45" s="58"/>
      <c r="C45" s="58"/>
      <c r="D45" s="58"/>
      <c r="E45" s="58"/>
      <c r="F45" s="58"/>
      <c r="G45" s="58"/>
      <c r="H45" s="59" t="s">
        <v>18</v>
      </c>
      <c r="I45" s="59"/>
      <c r="J45" s="65">
        <v>0</v>
      </c>
      <c r="K45" s="66"/>
      <c r="L45" s="66"/>
      <c r="M45" s="66"/>
      <c r="N45" s="67"/>
      <c r="O45" s="65">
        <v>0</v>
      </c>
      <c r="P45" s="66"/>
      <c r="Q45" s="66"/>
      <c r="R45" s="66"/>
      <c r="S45" s="67"/>
      <c r="T45" s="7">
        <f t="shared" si="0"/>
        <v>0</v>
      </c>
    </row>
    <row r="46" spans="2:20" s="6" customFormat="1" ht="15" customHeight="1">
      <c r="B46" s="58"/>
      <c r="C46" s="58"/>
      <c r="D46" s="58"/>
      <c r="E46" s="58"/>
      <c r="F46" s="58"/>
      <c r="G46" s="58"/>
      <c r="H46" s="59" t="s">
        <v>19</v>
      </c>
      <c r="I46" s="59"/>
      <c r="J46" s="65">
        <v>3</v>
      </c>
      <c r="K46" s="66"/>
      <c r="L46" s="66"/>
      <c r="M46" s="66"/>
      <c r="N46" s="67"/>
      <c r="O46" s="65">
        <v>1</v>
      </c>
      <c r="P46" s="66"/>
      <c r="Q46" s="66"/>
      <c r="R46" s="66"/>
      <c r="S46" s="67"/>
      <c r="T46" s="7">
        <f t="shared" si="0"/>
        <v>2</v>
      </c>
    </row>
    <row r="47" spans="2:20" s="6" customFormat="1" ht="15" customHeight="1">
      <c r="B47" s="58"/>
      <c r="C47" s="58"/>
      <c r="D47" s="58"/>
      <c r="E47" s="58"/>
      <c r="F47" s="58"/>
      <c r="G47" s="58"/>
      <c r="H47" s="59" t="s">
        <v>21</v>
      </c>
      <c r="I47" s="59"/>
      <c r="J47" s="65">
        <v>0</v>
      </c>
      <c r="K47" s="66"/>
      <c r="L47" s="66"/>
      <c r="M47" s="66"/>
      <c r="N47" s="67"/>
      <c r="O47" s="65">
        <v>0</v>
      </c>
      <c r="P47" s="66"/>
      <c r="Q47" s="66"/>
      <c r="R47" s="66"/>
      <c r="S47" s="67"/>
      <c r="T47" s="7">
        <f t="shared" si="0"/>
        <v>0</v>
      </c>
    </row>
    <row r="48" spans="2:20" s="6" customFormat="1" ht="15" customHeight="1">
      <c r="B48" s="58"/>
      <c r="C48" s="58"/>
      <c r="D48" s="58"/>
      <c r="E48" s="58"/>
      <c r="F48" s="58"/>
      <c r="G48" s="58"/>
      <c r="H48" s="59" t="s">
        <v>22</v>
      </c>
      <c r="I48" s="59"/>
      <c r="J48" s="65">
        <v>0</v>
      </c>
      <c r="K48" s="66"/>
      <c r="L48" s="66"/>
      <c r="M48" s="66"/>
      <c r="N48" s="67"/>
      <c r="O48" s="65">
        <v>0</v>
      </c>
      <c r="P48" s="66"/>
      <c r="Q48" s="66"/>
      <c r="R48" s="66"/>
      <c r="S48" s="67"/>
      <c r="T48" s="7">
        <f t="shared" si="0"/>
        <v>0</v>
      </c>
    </row>
    <row r="49" spans="2:20" s="6" customFormat="1" ht="15" customHeight="1">
      <c r="B49" s="58"/>
      <c r="C49" s="58"/>
      <c r="D49" s="58"/>
      <c r="E49" s="58"/>
      <c r="F49" s="58"/>
      <c r="G49" s="58"/>
      <c r="H49" s="59" t="s">
        <v>23</v>
      </c>
      <c r="I49" s="59"/>
      <c r="J49" s="65">
        <v>0</v>
      </c>
      <c r="K49" s="66"/>
      <c r="L49" s="66"/>
      <c r="M49" s="66"/>
      <c r="N49" s="67"/>
      <c r="O49" s="65">
        <v>0</v>
      </c>
      <c r="P49" s="66"/>
      <c r="Q49" s="66"/>
      <c r="R49" s="66"/>
      <c r="S49" s="67"/>
      <c r="T49" s="7">
        <f t="shared" si="0"/>
        <v>0</v>
      </c>
    </row>
    <row r="50" spans="2:20" s="6" customFormat="1" ht="15" customHeight="1">
      <c r="B50" s="58" t="s">
        <v>45</v>
      </c>
      <c r="C50" s="58"/>
      <c r="D50" s="58"/>
      <c r="E50" s="58"/>
      <c r="F50" s="58"/>
      <c r="G50" s="58"/>
      <c r="H50" s="59" t="s">
        <v>24</v>
      </c>
      <c r="I50" s="59"/>
      <c r="J50" s="65">
        <v>0</v>
      </c>
      <c r="K50" s="66"/>
      <c r="L50" s="66"/>
      <c r="M50" s="66"/>
      <c r="N50" s="67"/>
      <c r="O50" s="65">
        <v>0</v>
      </c>
      <c r="P50" s="66"/>
      <c r="Q50" s="66"/>
      <c r="R50" s="66"/>
      <c r="S50" s="67"/>
      <c r="T50" s="7">
        <f t="shared" si="0"/>
        <v>0</v>
      </c>
    </row>
    <row r="51" spans="2:20" s="6" customFormat="1" ht="15" customHeight="1">
      <c r="B51" s="58"/>
      <c r="C51" s="58"/>
      <c r="D51" s="58"/>
      <c r="E51" s="58"/>
      <c r="F51" s="58"/>
      <c r="G51" s="58"/>
      <c r="H51" s="39" t="s">
        <v>25</v>
      </c>
      <c r="I51" s="40"/>
      <c r="J51" s="65">
        <v>0</v>
      </c>
      <c r="K51" s="66"/>
      <c r="L51" s="66"/>
      <c r="M51" s="66"/>
      <c r="N51" s="67"/>
      <c r="O51" s="65">
        <v>0</v>
      </c>
      <c r="P51" s="66"/>
      <c r="Q51" s="66"/>
      <c r="R51" s="66"/>
      <c r="S51" s="67"/>
      <c r="T51" s="7">
        <f t="shared" si="0"/>
        <v>0</v>
      </c>
    </row>
    <row r="52" spans="2:20" s="6" customFormat="1" ht="15" customHeight="1">
      <c r="B52" s="58"/>
      <c r="C52" s="58"/>
      <c r="D52" s="58"/>
      <c r="E52" s="58"/>
      <c r="F52" s="58"/>
      <c r="G52" s="58"/>
      <c r="H52" s="39" t="s">
        <v>26</v>
      </c>
      <c r="I52" s="40"/>
      <c r="J52" s="65">
        <v>3</v>
      </c>
      <c r="K52" s="66"/>
      <c r="L52" s="66"/>
      <c r="M52" s="66"/>
      <c r="N52" s="67"/>
      <c r="O52" s="65">
        <v>1</v>
      </c>
      <c r="P52" s="66"/>
      <c r="Q52" s="66"/>
      <c r="R52" s="66"/>
      <c r="S52" s="67"/>
      <c r="T52" s="7">
        <f t="shared" si="0"/>
        <v>2</v>
      </c>
    </row>
    <row r="53" spans="2:20" s="6" customFormat="1" ht="15" customHeight="1">
      <c r="B53" s="58"/>
      <c r="C53" s="58"/>
      <c r="D53" s="58"/>
      <c r="E53" s="58"/>
      <c r="F53" s="58"/>
      <c r="G53" s="58"/>
      <c r="H53" s="39" t="s">
        <v>28</v>
      </c>
      <c r="I53" s="40"/>
      <c r="J53" s="65">
        <v>2</v>
      </c>
      <c r="K53" s="66"/>
      <c r="L53" s="66"/>
      <c r="M53" s="66"/>
      <c r="N53" s="67"/>
      <c r="O53" s="65">
        <v>2</v>
      </c>
      <c r="P53" s="66"/>
      <c r="Q53" s="66"/>
      <c r="R53" s="66"/>
      <c r="S53" s="67"/>
      <c r="T53" s="7">
        <f t="shared" si="0"/>
        <v>2</v>
      </c>
    </row>
    <row r="54" spans="2:20" s="6" customFormat="1" ht="15" customHeight="1">
      <c r="B54" s="58" t="s">
        <v>46</v>
      </c>
      <c r="C54" s="58"/>
      <c r="D54" s="58"/>
      <c r="E54" s="58"/>
      <c r="F54" s="58"/>
      <c r="G54" s="58"/>
      <c r="H54" s="39" t="s">
        <v>29</v>
      </c>
      <c r="I54" s="40"/>
      <c r="J54" s="65">
        <v>0</v>
      </c>
      <c r="K54" s="66"/>
      <c r="L54" s="66"/>
      <c r="M54" s="66"/>
      <c r="N54" s="67"/>
      <c r="O54" s="65">
        <v>0</v>
      </c>
      <c r="P54" s="66"/>
      <c r="Q54" s="66"/>
      <c r="R54" s="66"/>
      <c r="S54" s="67"/>
      <c r="T54" s="7">
        <f t="shared" si="0"/>
        <v>0</v>
      </c>
    </row>
    <row r="55" spans="2:20" s="6" customFormat="1" ht="19.5" customHeight="1">
      <c r="B55" s="58"/>
      <c r="C55" s="58"/>
      <c r="D55" s="58"/>
      <c r="E55" s="58"/>
      <c r="F55" s="58"/>
      <c r="G55" s="58"/>
      <c r="H55" s="39" t="s">
        <v>31</v>
      </c>
      <c r="I55" s="40"/>
      <c r="J55" s="65">
        <v>0</v>
      </c>
      <c r="K55" s="66"/>
      <c r="L55" s="66"/>
      <c r="M55" s="66"/>
      <c r="N55" s="67"/>
      <c r="O55" s="65">
        <v>0</v>
      </c>
      <c r="P55" s="66"/>
      <c r="Q55" s="66"/>
      <c r="R55" s="66"/>
      <c r="S55" s="67"/>
      <c r="T55" s="7">
        <f t="shared" si="0"/>
        <v>0</v>
      </c>
    </row>
    <row r="56" spans="2:20" s="6" customFormat="1" ht="16.5" customHeight="1">
      <c r="B56" s="58"/>
      <c r="C56" s="58"/>
      <c r="D56" s="58"/>
      <c r="E56" s="58"/>
      <c r="F56" s="58"/>
      <c r="G56" s="58"/>
      <c r="H56" s="39" t="s">
        <v>32</v>
      </c>
      <c r="I56" s="40"/>
      <c r="J56" s="65">
        <v>0</v>
      </c>
      <c r="K56" s="66"/>
      <c r="L56" s="66"/>
      <c r="M56" s="66"/>
      <c r="N56" s="67"/>
      <c r="O56" s="65">
        <v>0</v>
      </c>
      <c r="P56" s="66"/>
      <c r="Q56" s="66"/>
      <c r="R56" s="66"/>
      <c r="S56" s="67"/>
      <c r="T56" s="7">
        <f t="shared" si="0"/>
        <v>0</v>
      </c>
    </row>
    <row r="57" spans="2:20" s="6" customFormat="1" ht="15" customHeight="1">
      <c r="B57" s="58" t="s">
        <v>47</v>
      </c>
      <c r="C57" s="58"/>
      <c r="D57" s="58"/>
      <c r="E57" s="58"/>
      <c r="F57" s="58"/>
      <c r="G57" s="58"/>
      <c r="H57" s="60"/>
      <c r="I57" s="61"/>
      <c r="J57" s="65"/>
      <c r="K57" s="66"/>
      <c r="L57" s="66"/>
      <c r="M57" s="66"/>
      <c r="N57" s="67"/>
      <c r="O57" s="65"/>
      <c r="P57" s="66"/>
      <c r="Q57" s="66"/>
      <c r="R57" s="66"/>
      <c r="S57" s="67"/>
      <c r="T57" s="7" t="str">
        <f t="shared" si="0"/>
        <v/>
      </c>
    </row>
    <row r="58" spans="2:20" s="6" customFormat="1" ht="15" customHeight="1">
      <c r="B58" s="58"/>
      <c r="C58" s="58"/>
      <c r="D58" s="58"/>
      <c r="E58" s="58"/>
      <c r="F58" s="58"/>
      <c r="G58" s="58"/>
      <c r="H58" s="60"/>
      <c r="I58" s="61"/>
      <c r="J58" s="65"/>
      <c r="K58" s="66"/>
      <c r="L58" s="66"/>
      <c r="M58" s="66"/>
      <c r="N58" s="67"/>
      <c r="O58" s="65"/>
      <c r="P58" s="66"/>
      <c r="Q58" s="66"/>
      <c r="R58" s="66"/>
      <c r="S58" s="67"/>
      <c r="T58" s="7" t="str">
        <f t="shared" si="0"/>
        <v/>
      </c>
    </row>
    <row r="59" spans="2:20" s="6" customFormat="1" ht="15" customHeight="1">
      <c r="B59" s="58"/>
      <c r="C59" s="58"/>
      <c r="D59" s="58"/>
      <c r="E59" s="58"/>
      <c r="F59" s="58"/>
      <c r="G59" s="58"/>
      <c r="H59" s="60"/>
      <c r="I59" s="61"/>
      <c r="J59" s="65"/>
      <c r="K59" s="66"/>
      <c r="L59" s="66"/>
      <c r="M59" s="66"/>
      <c r="N59" s="67"/>
      <c r="O59" s="65"/>
      <c r="P59" s="66"/>
      <c r="Q59" s="66"/>
      <c r="R59" s="66"/>
      <c r="S59" s="67"/>
      <c r="T59" s="7" t="str">
        <f t="shared" si="0"/>
        <v/>
      </c>
    </row>
    <row r="60" spans="2:20" s="1" customFormat="1"/>
  </sheetData>
  <mergeCells count="178">
    <mergeCell ref="C4:T4"/>
    <mergeCell ref="L27:O27"/>
    <mergeCell ref="P27:R27"/>
    <mergeCell ref="L25:O25"/>
    <mergeCell ref="P25:R25"/>
    <mergeCell ref="D24:G24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L11:O11"/>
    <mergeCell ref="P11:R11"/>
    <mergeCell ref="J57:N57"/>
    <mergeCell ref="J58:N58"/>
    <mergeCell ref="J59:N59"/>
    <mergeCell ref="O47:S47"/>
    <mergeCell ref="O48:S48"/>
    <mergeCell ref="O49:S49"/>
    <mergeCell ref="O50:S50"/>
    <mergeCell ref="O51:S51"/>
    <mergeCell ref="O59:S59"/>
    <mergeCell ref="O54:S54"/>
    <mergeCell ref="O55:S55"/>
    <mergeCell ref="O56:S56"/>
    <mergeCell ref="O57:S57"/>
    <mergeCell ref="O58:S58"/>
    <mergeCell ref="O52:S52"/>
    <mergeCell ref="O53:S53"/>
    <mergeCell ref="J51:N51"/>
    <mergeCell ref="J52:N52"/>
    <mergeCell ref="J53:N53"/>
    <mergeCell ref="J54:N54"/>
    <mergeCell ref="J55:N55"/>
    <mergeCell ref="J50:N50"/>
    <mergeCell ref="J56:N56"/>
    <mergeCell ref="J49:N49"/>
    <mergeCell ref="L22:O22"/>
    <mergeCell ref="P22:R22"/>
    <mergeCell ref="T20:U20"/>
    <mergeCell ref="D20:G20"/>
    <mergeCell ref="D22:G22"/>
    <mergeCell ref="P14:R14"/>
    <mergeCell ref="L15:O15"/>
    <mergeCell ref="P15:R15"/>
    <mergeCell ref="D14:G14"/>
    <mergeCell ref="L16:O16"/>
    <mergeCell ref="P16:R16"/>
    <mergeCell ref="L17:O17"/>
    <mergeCell ref="P17:R17"/>
    <mergeCell ref="D16:G16"/>
    <mergeCell ref="L18:O18"/>
    <mergeCell ref="P18:R18"/>
    <mergeCell ref="L19:O19"/>
    <mergeCell ref="P19:R19"/>
    <mergeCell ref="D18:G18"/>
    <mergeCell ref="P20:R20"/>
    <mergeCell ref="T22:U22"/>
    <mergeCell ref="J43:N43"/>
    <mergeCell ref="B38:T38"/>
    <mergeCell ref="B33:N33"/>
    <mergeCell ref="H23:J23"/>
    <mergeCell ref="L23:O23"/>
    <mergeCell ref="P23:R23"/>
    <mergeCell ref="T26:U26"/>
    <mergeCell ref="L26:O26"/>
    <mergeCell ref="P26:R26"/>
    <mergeCell ref="D28:G28"/>
    <mergeCell ref="H28:J28"/>
    <mergeCell ref="B40:I41"/>
    <mergeCell ref="T28:U28"/>
    <mergeCell ref="L28:O28"/>
    <mergeCell ref="P28:R28"/>
    <mergeCell ref="D26:G26"/>
    <mergeCell ref="H26:J26"/>
    <mergeCell ref="L24:O24"/>
    <mergeCell ref="P24:R24"/>
    <mergeCell ref="D23:G23"/>
    <mergeCell ref="T17:U17"/>
    <mergeCell ref="J44:N44"/>
    <mergeCell ref="J45:N45"/>
    <mergeCell ref="J46:N46"/>
    <mergeCell ref="J47:N47"/>
    <mergeCell ref="J48:N48"/>
    <mergeCell ref="O45:S45"/>
    <mergeCell ref="O46:S46"/>
    <mergeCell ref="H25:J25"/>
    <mergeCell ref="O43:S43"/>
    <mergeCell ref="O44:S44"/>
    <mergeCell ref="H29:J29"/>
    <mergeCell ref="L29:O29"/>
    <mergeCell ref="P29:R29"/>
    <mergeCell ref="B31:N31"/>
    <mergeCell ref="O31:T31"/>
    <mergeCell ref="B35:T36"/>
    <mergeCell ref="J42:N42"/>
    <mergeCell ref="O42:S42"/>
    <mergeCell ref="T29:U29"/>
    <mergeCell ref="O33:T33"/>
    <mergeCell ref="D27:G27"/>
    <mergeCell ref="H27:J27"/>
    <mergeCell ref="T27:U27"/>
    <mergeCell ref="H43:I43"/>
    <mergeCell ref="T11:U11"/>
    <mergeCell ref="D10:G10"/>
    <mergeCell ref="D12:G12"/>
    <mergeCell ref="T16:U16"/>
    <mergeCell ref="T14:U14"/>
    <mergeCell ref="J40:N40"/>
    <mergeCell ref="H22:J22"/>
    <mergeCell ref="O40:S40"/>
    <mergeCell ref="T25:U25"/>
    <mergeCell ref="D25:G25"/>
    <mergeCell ref="H18:J18"/>
    <mergeCell ref="H19:J19"/>
    <mergeCell ref="H20:J20"/>
    <mergeCell ref="H21:J21"/>
    <mergeCell ref="D21:G21"/>
    <mergeCell ref="T21:U21"/>
    <mergeCell ref="L20:O20"/>
    <mergeCell ref="T24:U24"/>
    <mergeCell ref="H24:J24"/>
    <mergeCell ref="T18:U18"/>
    <mergeCell ref="D19:G19"/>
    <mergeCell ref="T19:U19"/>
    <mergeCell ref="D17:G17"/>
    <mergeCell ref="D13:G13"/>
    <mergeCell ref="L21:O21"/>
    <mergeCell ref="P21:R21"/>
    <mergeCell ref="D29:G29"/>
    <mergeCell ref="T23:U23"/>
    <mergeCell ref="B57:G59"/>
    <mergeCell ref="H44:I44"/>
    <mergeCell ref="H45:I45"/>
    <mergeCell ref="H46:I46"/>
    <mergeCell ref="H47:I47"/>
    <mergeCell ref="H48:I48"/>
    <mergeCell ref="H49:I49"/>
    <mergeCell ref="H50:I50"/>
    <mergeCell ref="H53:I53"/>
    <mergeCell ref="H54:I54"/>
    <mergeCell ref="H55:I55"/>
    <mergeCell ref="H56:I56"/>
    <mergeCell ref="H57:I57"/>
    <mergeCell ref="B42:G49"/>
    <mergeCell ref="B50:G53"/>
    <mergeCell ref="B54:G56"/>
    <mergeCell ref="H58:I58"/>
    <mergeCell ref="H59:I59"/>
    <mergeCell ref="H42:I42"/>
    <mergeCell ref="L12:O12"/>
    <mergeCell ref="H51:I51"/>
    <mergeCell ref="H52:I52"/>
    <mergeCell ref="B2:U2"/>
    <mergeCell ref="T15:U15"/>
    <mergeCell ref="L14:O14"/>
    <mergeCell ref="T9:U9"/>
    <mergeCell ref="B9:C9"/>
    <mergeCell ref="T12:U12"/>
    <mergeCell ref="T13:U13"/>
    <mergeCell ref="P12:R12"/>
    <mergeCell ref="L13:O13"/>
    <mergeCell ref="P13:R13"/>
    <mergeCell ref="T10:U10"/>
    <mergeCell ref="D11:G11"/>
    <mergeCell ref="D15:G15"/>
    <mergeCell ref="O8:U8"/>
    <mergeCell ref="B6:U7"/>
    <mergeCell ref="L9:O9"/>
    <mergeCell ref="P9:R9"/>
    <mergeCell ref="L10:O10"/>
    <mergeCell ref="P10:R10"/>
    <mergeCell ref="B8:N8"/>
    <mergeCell ref="D9:G9"/>
  </mergeCells>
  <conditionalFormatting sqref="T42:T59">
    <cfRule type="cellIs" dxfId="2" priority="1" operator="between">
      <formula>0</formula>
      <formula>1</formula>
    </cfRule>
    <cfRule type="cellIs" dxfId="1" priority="2" operator="between">
      <formula>1.5</formula>
      <formula>2.5</formula>
    </cfRule>
    <cfRule type="cellIs" dxfId="0" priority="3" operator="between">
      <formula>3</formula>
      <formula>4</formula>
    </cfRule>
  </conditionalFormatting>
  <dataValidations disablePrompts="1" count="1">
    <dataValidation showInputMessage="1" showErrorMessage="1" sqref="K10:K29 S10:S28" xr:uid="{00000000-0002-0000-0000-000000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35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1000000}">
          <x14:formula1>
            <xm:f>Listas!$D$2:$D$3</xm:f>
          </x14:formula1>
          <xm:sqref>C10:G29 O31:T31 O33:T33 T10:U29 L29 L10:O28 O8</xm:sqref>
        </x14:dataValidation>
        <x14:dataValidation type="list" allowBlank="1" showInputMessage="1" showErrorMessage="1" xr:uid="{00000000-0002-0000-0000-000002000000}">
          <x14:formula1>
            <xm:f>Listas!$E$2:$E$8</xm:f>
          </x14:formula1>
          <xm:sqref>P10:P29 Q11:R28 H10:H29 I11:J29</xm:sqref>
        </x14:dataValidation>
        <x14:dataValidation type="list" allowBlank="1" showInputMessage="1" showErrorMessage="1" xr:uid="{00000000-0002-0000-0000-000003000000}">
          <x14:formula1>
            <xm:f>Listas!$F$2:$F$6</xm:f>
          </x14:formula1>
          <xm:sqref>P43:S59 O42:O59 K43:N59 J42:J59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3"/>
  <sheetViews>
    <sheetView view="pageBreakPreview" zoomScale="90" zoomScaleNormal="25" zoomScaleSheetLayoutView="90" workbookViewId="0">
      <selection activeCell="G13" sqref="G13:H14"/>
    </sheetView>
  </sheetViews>
  <sheetFormatPr defaultColWidth="11.42578125" defaultRowHeight="15.75"/>
  <cols>
    <col min="1" max="1" width="3.5703125" style="1" customWidth="1"/>
    <col min="2" max="2" width="46" style="6" customWidth="1"/>
    <col min="3" max="3" width="20" style="4" customWidth="1"/>
    <col min="4" max="4" width="11.42578125" style="1" customWidth="1"/>
    <col min="5" max="5" width="13.85546875" style="1" customWidth="1"/>
    <col min="6" max="6" width="11.42578125" style="1"/>
    <col min="7" max="7" width="11.42578125" style="5"/>
    <col min="8" max="9" width="11.42578125" style="1"/>
    <col min="10" max="10" width="18" style="1" customWidth="1"/>
    <col min="11" max="16384" width="11.42578125" style="1"/>
  </cols>
  <sheetData>
    <row r="1" spans="2:10" ht="16.5" thickBot="1"/>
    <row r="2" spans="2:10" ht="16.5" thickBot="1">
      <c r="B2" s="106" t="s">
        <v>48</v>
      </c>
      <c r="C2" s="107"/>
      <c r="D2" s="107"/>
      <c r="E2" s="107"/>
      <c r="F2" s="107"/>
      <c r="G2" s="107"/>
      <c r="H2" s="107"/>
      <c r="I2" s="107"/>
      <c r="J2" s="108"/>
    </row>
    <row r="4" spans="2:10">
      <c r="B4" s="105" t="s">
        <v>49</v>
      </c>
      <c r="C4" s="105"/>
      <c r="D4" s="105"/>
      <c r="E4" s="105"/>
      <c r="F4" s="105"/>
      <c r="G4" s="103" t="s">
        <v>50</v>
      </c>
      <c r="H4" s="104"/>
      <c r="I4" s="30" t="s">
        <v>51</v>
      </c>
      <c r="J4" s="30" t="s">
        <v>52</v>
      </c>
    </row>
    <row r="5" spans="2:10" ht="26.25" customHeight="1">
      <c r="B5" s="59" t="s">
        <v>53</v>
      </c>
      <c r="C5" s="59"/>
      <c r="D5" s="59"/>
      <c r="E5" s="59"/>
      <c r="F5" s="59"/>
      <c r="G5" s="41" t="s">
        <v>15</v>
      </c>
      <c r="H5" s="42"/>
      <c r="I5" s="2">
        <f>+IF(G5="","",IF(G5="Si",0,1))</f>
        <v>1</v>
      </c>
      <c r="J5" s="2" t="str">
        <f>+IF(I5="","",IF(I5=1,"Está expuesto","Baja exposición"))</f>
        <v>Está expuesto</v>
      </c>
    </row>
    <row r="6" spans="2:10" ht="19.5" customHeight="1">
      <c r="B6" s="109" t="s">
        <v>54</v>
      </c>
      <c r="C6" s="110"/>
      <c r="D6" s="110"/>
      <c r="E6" s="110"/>
      <c r="F6" s="110"/>
      <c r="G6" s="103" t="s">
        <v>50</v>
      </c>
      <c r="H6" s="104"/>
      <c r="I6" s="31"/>
      <c r="J6" s="31"/>
    </row>
    <row r="7" spans="2:10" ht="26.25" customHeight="1">
      <c r="B7" s="59" t="s">
        <v>55</v>
      </c>
      <c r="C7" s="59"/>
      <c r="D7" s="59"/>
      <c r="E7" s="59"/>
      <c r="F7" s="59"/>
      <c r="G7" s="41" t="s">
        <v>5</v>
      </c>
      <c r="H7" s="42"/>
      <c r="I7" s="2">
        <f>+IF(G7="","",IF(G7="Si",0,1))</f>
        <v>0</v>
      </c>
      <c r="J7" s="91" t="str">
        <f>+IF(I7="","",IF(SUM(I7:I11)&gt;=4,"Fragilidad alta",IF(SUM(I7:I11)&gt;=3,"Fragilidad mediana",IF(SUM(I7:I11)&gt;=0,"Fragilidad baja"))))</f>
        <v>Fragilidad baja</v>
      </c>
    </row>
    <row r="8" spans="2:10" ht="39" customHeight="1">
      <c r="B8" s="59" t="s">
        <v>56</v>
      </c>
      <c r="C8" s="59"/>
      <c r="D8" s="59"/>
      <c r="E8" s="59"/>
      <c r="F8" s="59"/>
      <c r="G8" s="41" t="s">
        <v>5</v>
      </c>
      <c r="H8" s="42"/>
      <c r="I8" s="2">
        <f t="shared" ref="I8:I11" si="0">+IF(G8="","",IF(G8="Si",0,1))</f>
        <v>0</v>
      </c>
      <c r="J8" s="92"/>
    </row>
    <row r="9" spans="2:10" ht="39" customHeight="1">
      <c r="B9" s="59" t="s">
        <v>57</v>
      </c>
      <c r="C9" s="59"/>
      <c r="D9" s="59"/>
      <c r="E9" s="59"/>
      <c r="F9" s="59"/>
      <c r="G9" s="41" t="s">
        <v>5</v>
      </c>
      <c r="H9" s="42"/>
      <c r="I9" s="2">
        <f t="shared" si="0"/>
        <v>0</v>
      </c>
      <c r="J9" s="92"/>
    </row>
    <row r="10" spans="2:10" ht="39.75" customHeight="1">
      <c r="B10" s="59" t="s">
        <v>58</v>
      </c>
      <c r="C10" s="59"/>
      <c r="D10" s="59"/>
      <c r="E10" s="59"/>
      <c r="F10" s="59"/>
      <c r="G10" s="41" t="s">
        <v>5</v>
      </c>
      <c r="H10" s="42"/>
      <c r="I10" s="2">
        <f t="shared" si="0"/>
        <v>0</v>
      </c>
      <c r="J10" s="92"/>
    </row>
    <row r="11" spans="2:10" ht="39" customHeight="1">
      <c r="B11" s="59" t="s">
        <v>59</v>
      </c>
      <c r="C11" s="59"/>
      <c r="D11" s="59"/>
      <c r="E11" s="59"/>
      <c r="F11" s="59"/>
      <c r="G11" s="41" t="s">
        <v>5</v>
      </c>
      <c r="H11" s="42"/>
      <c r="I11" s="2">
        <f t="shared" si="0"/>
        <v>0</v>
      </c>
      <c r="J11" s="93"/>
    </row>
    <row r="12" spans="2:10">
      <c r="B12" s="99" t="s">
        <v>60</v>
      </c>
      <c r="C12" s="100"/>
      <c r="D12" s="100"/>
      <c r="E12" s="100"/>
      <c r="F12" s="101"/>
      <c r="G12" s="103" t="s">
        <v>50</v>
      </c>
      <c r="H12" s="104"/>
      <c r="I12" s="31"/>
      <c r="J12" s="31"/>
    </row>
    <row r="13" spans="2:10" ht="15.75" customHeight="1">
      <c r="B13" s="39" t="s">
        <v>61</v>
      </c>
      <c r="C13" s="102"/>
      <c r="D13" s="102"/>
      <c r="E13" s="102"/>
      <c r="F13" s="40"/>
      <c r="G13" s="41" t="s">
        <v>15</v>
      </c>
      <c r="H13" s="42"/>
      <c r="I13" s="96">
        <f>+IF(AND(G13="No",G14="N/A"),1,IF(AND(G13="No",G14="Si"),1,IF(AND(G13="No",G14="No"),2,IF(AND(G13="Si",G14="N/A"),0,IF(AND(G13="Si",G14="Si"),0,IF(AND(G13="Si",G14="No"),1,""))))))</f>
        <v>1</v>
      </c>
      <c r="J13" s="91" t="str">
        <f>+IF(OR(I13=1,I13=0),"Resiliente",IF(I13=2,"Resiliencia baja",""))</f>
        <v>Resiliente</v>
      </c>
    </row>
    <row r="14" spans="2:10" ht="64.5" customHeight="1">
      <c r="B14" s="69" t="s">
        <v>62</v>
      </c>
      <c r="C14" s="69"/>
      <c r="D14" s="69"/>
      <c r="E14" s="69"/>
      <c r="F14" s="69"/>
      <c r="G14" s="41" t="s">
        <v>5</v>
      </c>
      <c r="H14" s="42"/>
      <c r="I14" s="97"/>
      <c r="J14" s="93"/>
    </row>
    <row r="15" spans="2:10">
      <c r="B15" s="99" t="s">
        <v>63</v>
      </c>
      <c r="C15" s="100"/>
      <c r="D15" s="100"/>
      <c r="E15" s="100"/>
      <c r="F15" s="101"/>
      <c r="G15" s="94"/>
      <c r="H15" s="95"/>
      <c r="I15" s="32">
        <f>+SUM(I7:I11)+SUM(I13:I14)</f>
        <v>1</v>
      </c>
      <c r="J15" s="32"/>
    </row>
    <row r="16" spans="2:10">
      <c r="B16" s="3"/>
    </row>
    <row r="18" spans="3:6">
      <c r="F18"/>
    </row>
    <row r="19" spans="3:6">
      <c r="F19"/>
    </row>
    <row r="20" spans="3:6">
      <c r="F20"/>
    </row>
    <row r="21" spans="3:6">
      <c r="F21"/>
    </row>
    <row r="22" spans="3:6">
      <c r="C22" s="98"/>
      <c r="D22" s="98"/>
      <c r="E22" s="98"/>
      <c r="F22"/>
    </row>
    <row r="23" spans="3:6">
      <c r="F23"/>
    </row>
  </sheetData>
  <mergeCells count="29">
    <mergeCell ref="G4:H4"/>
    <mergeCell ref="G6:H6"/>
    <mergeCell ref="G13:H13"/>
    <mergeCell ref="B4:F4"/>
    <mergeCell ref="B2:J2"/>
    <mergeCell ref="G5:H5"/>
    <mergeCell ref="G7:H7"/>
    <mergeCell ref="G8:H8"/>
    <mergeCell ref="G9:H9"/>
    <mergeCell ref="G10:H10"/>
    <mergeCell ref="B5:F5"/>
    <mergeCell ref="B6:F6"/>
    <mergeCell ref="B7:F7"/>
    <mergeCell ref="B8:F8"/>
    <mergeCell ref="B9:F9"/>
    <mergeCell ref="G14:H14"/>
    <mergeCell ref="J7:J11"/>
    <mergeCell ref="G15:H15"/>
    <mergeCell ref="I13:I14"/>
    <mergeCell ref="C22:E22"/>
    <mergeCell ref="B10:F10"/>
    <mergeCell ref="B11:F11"/>
    <mergeCell ref="B12:F12"/>
    <mergeCell ref="B13:F13"/>
    <mergeCell ref="B14:F14"/>
    <mergeCell ref="B15:F15"/>
    <mergeCell ref="G11:H11"/>
    <mergeCell ref="G12:H12"/>
    <mergeCell ref="J13:J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Listas!$D$2:$D$3</xm:f>
          </x14:formula1>
          <xm:sqref>G5:H5 G13:H13 G7:H11</xm:sqref>
        </x14:dataValidation>
        <x14:dataValidation type="list" allowBlank="1" showInputMessage="1" showErrorMessage="1" xr:uid="{00000000-0002-0000-0100-000001000000}">
          <x14:formula1>
            <xm:f>Listas!$D$2:$D$4</xm:f>
          </x14:formula1>
          <xm:sqref>G14:H14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0"/>
  <sheetViews>
    <sheetView showGridLines="0" zoomScaleNormal="100" zoomScaleSheetLayoutView="110" workbookViewId="0">
      <selection activeCell="N14" sqref="N14"/>
    </sheetView>
  </sheetViews>
  <sheetFormatPr defaultColWidth="11.42578125" defaultRowHeight="15.75"/>
  <cols>
    <col min="1" max="1" width="4.140625" style="1" customWidth="1"/>
    <col min="2" max="2" width="14.7109375" style="1" customWidth="1"/>
    <col min="3" max="3" width="13" style="1" customWidth="1"/>
    <col min="4" max="9" width="15.85546875" style="1" customWidth="1"/>
    <col min="10" max="16384" width="11.42578125" style="1"/>
  </cols>
  <sheetData>
    <row r="1" spans="2:14" ht="16.5" thickBot="1"/>
    <row r="2" spans="2:14" ht="16.5" thickBot="1">
      <c r="B2" s="113" t="s">
        <v>64</v>
      </c>
      <c r="C2" s="114"/>
      <c r="D2" s="114"/>
      <c r="E2" s="114"/>
      <c r="F2" s="114"/>
      <c r="G2" s="114"/>
      <c r="H2" s="114"/>
      <c r="I2" s="115"/>
    </row>
    <row r="3" spans="2:14">
      <c r="B3" s="29"/>
      <c r="C3" s="29"/>
      <c r="D3" s="29"/>
      <c r="E3" s="29"/>
      <c r="F3" s="29"/>
      <c r="G3" s="29"/>
      <c r="H3" s="29"/>
      <c r="I3" s="29"/>
    </row>
    <row r="4" spans="2:14">
      <c r="B4" s="29"/>
      <c r="C4" s="29"/>
      <c r="D4" s="29"/>
      <c r="E4" s="45" t="s">
        <v>65</v>
      </c>
      <c r="F4" s="45"/>
      <c r="G4" s="43" t="s">
        <v>66</v>
      </c>
      <c r="H4" s="44"/>
      <c r="I4" s="21" t="s">
        <v>67</v>
      </c>
    </row>
    <row r="5" spans="2:14" ht="31.15" customHeight="1">
      <c r="B5" s="116" t="s">
        <v>63</v>
      </c>
      <c r="C5" s="116"/>
      <c r="D5" s="116"/>
      <c r="E5" s="117">
        <f>+SUM('2. Análisis de vulnerabilidad'!I7:I11)</f>
        <v>0</v>
      </c>
      <c r="F5" s="117"/>
      <c r="G5" s="117">
        <f>+SUM('2. Análisis de vulnerabilidad'!I13:I14)</f>
        <v>1</v>
      </c>
      <c r="H5" s="117"/>
      <c r="I5" s="33">
        <f>+E5+G5</f>
        <v>1</v>
      </c>
    </row>
    <row r="6" spans="2:14" s="14" customFormat="1" ht="9.6" customHeight="1">
      <c r="B6" s="28"/>
      <c r="C6" s="28"/>
      <c r="D6" s="28"/>
      <c r="E6" s="15"/>
      <c r="F6" s="15"/>
      <c r="G6" s="15"/>
      <c r="H6" s="15"/>
    </row>
    <row r="7" spans="2:14">
      <c r="B7" s="29"/>
      <c r="C7" s="29"/>
      <c r="D7" s="29"/>
      <c r="E7" s="45" t="s">
        <v>68</v>
      </c>
      <c r="F7" s="45"/>
      <c r="G7" s="45" t="s">
        <v>69</v>
      </c>
      <c r="H7" s="45"/>
      <c r="I7" s="21" t="s">
        <v>67</v>
      </c>
    </row>
    <row r="8" spans="2:14" ht="31.15" customHeight="1">
      <c r="B8" s="116" t="s">
        <v>70</v>
      </c>
      <c r="C8" s="116"/>
      <c r="D8" s="116"/>
      <c r="E8" s="117">
        <f>+'2. Análisis de vulnerabilidad'!I5</f>
        <v>1</v>
      </c>
      <c r="F8" s="117"/>
      <c r="G8" s="117">
        <f>+I5</f>
        <v>1</v>
      </c>
      <c r="H8" s="117"/>
      <c r="I8" s="33">
        <f>+IFERROR(E8+G8,"")</f>
        <v>2</v>
      </c>
    </row>
    <row r="9" spans="2:14" ht="8.4499999999999993" customHeight="1">
      <c r="B9" s="28"/>
      <c r="C9" s="28"/>
      <c r="D9" s="28"/>
      <c r="E9" s="15"/>
      <c r="F9" s="15"/>
      <c r="G9" s="15"/>
      <c r="H9" s="15"/>
      <c r="I9" s="14"/>
    </row>
    <row r="10" spans="2:14" ht="16.5" customHeight="1">
      <c r="B10" s="29"/>
      <c r="C10" s="29"/>
      <c r="D10" s="29"/>
      <c r="E10" s="45" t="s">
        <v>71</v>
      </c>
      <c r="F10" s="45"/>
      <c r="G10" s="45" t="s">
        <v>72</v>
      </c>
      <c r="H10" s="45"/>
      <c r="I10" s="21" t="s">
        <v>67</v>
      </c>
    </row>
    <row r="11" spans="2:14" ht="31.15" customHeight="1">
      <c r="B11" s="116" t="s">
        <v>73</v>
      </c>
      <c r="C11" s="116"/>
      <c r="D11" s="116"/>
      <c r="E11" s="117">
        <f>+(MAX('1. Identif. y eval. de amenazas'!$J$42:$J$59)*MAX('1. Identif. y eval. de amenazas'!$O$42:$O$59))+IF(COUNTIF('1. Identif. y eval. de amenazas'!$C$10:$C$29,"Si")&gt;0,1)</f>
        <v>7</v>
      </c>
      <c r="F11" s="117"/>
      <c r="G11" s="117">
        <f>+I8</f>
        <v>2</v>
      </c>
      <c r="H11" s="117"/>
      <c r="I11" s="33">
        <f>+IFERROR(E11*G11,0)</f>
        <v>14</v>
      </c>
    </row>
    <row r="12" spans="2:14" s="14" customFormat="1">
      <c r="B12" s="15"/>
      <c r="C12" s="15"/>
      <c r="D12" s="15"/>
      <c r="E12" s="15"/>
      <c r="F12" s="15"/>
      <c r="G12" s="15"/>
      <c r="H12" s="15"/>
      <c r="I12" s="15"/>
    </row>
    <row r="13" spans="2:14" ht="31.5">
      <c r="B13" s="27" t="s">
        <v>74</v>
      </c>
      <c r="C13" s="21" t="s">
        <v>75</v>
      </c>
      <c r="D13" s="45" t="s">
        <v>76</v>
      </c>
      <c r="E13" s="45"/>
      <c r="F13" s="45"/>
      <c r="G13" s="45"/>
      <c r="H13" s="45"/>
      <c r="I13" s="45"/>
      <c r="J13" s="17"/>
      <c r="K13" s="17"/>
      <c r="L13" s="17"/>
      <c r="M13" s="17"/>
      <c r="N13" s="17"/>
    </row>
    <row r="14" spans="2:14" s="6" customFormat="1" ht="87" customHeight="1">
      <c r="B14" s="34" t="s">
        <v>77</v>
      </c>
      <c r="C14" s="35">
        <v>14</v>
      </c>
      <c r="D14" s="118" t="s">
        <v>78</v>
      </c>
      <c r="E14" s="118"/>
      <c r="F14" s="118"/>
      <c r="G14" s="118"/>
      <c r="H14" s="118"/>
      <c r="I14" s="118"/>
    </row>
    <row r="16" spans="2:14" ht="15.6" customHeight="1">
      <c r="B16" s="45" t="s">
        <v>79</v>
      </c>
      <c r="C16" s="45"/>
      <c r="D16" s="45"/>
      <c r="E16" s="45"/>
      <c r="F16" s="45"/>
      <c r="G16" s="45"/>
      <c r="H16" s="45"/>
      <c r="I16" s="45"/>
    </row>
    <row r="17" spans="2:9" ht="15.6" customHeight="1">
      <c r="B17" s="111" t="s">
        <v>80</v>
      </c>
      <c r="C17" s="112"/>
      <c r="D17" s="112"/>
      <c r="E17" s="112"/>
      <c r="F17" s="112"/>
      <c r="G17" s="112"/>
      <c r="H17" s="112"/>
      <c r="I17" s="112"/>
    </row>
    <row r="18" spans="2:9">
      <c r="B18" s="111" t="s">
        <v>81</v>
      </c>
      <c r="C18" s="111"/>
      <c r="D18" s="111"/>
      <c r="E18" s="111"/>
      <c r="F18" s="111"/>
      <c r="G18" s="111"/>
      <c r="H18" s="111"/>
      <c r="I18" s="111"/>
    </row>
    <row r="19" spans="2:9">
      <c r="B19" s="111" t="s">
        <v>82</v>
      </c>
      <c r="C19" s="112"/>
      <c r="D19" s="112"/>
      <c r="E19" s="112"/>
      <c r="F19" s="112"/>
      <c r="G19" s="112"/>
      <c r="H19" s="112"/>
      <c r="I19" s="112"/>
    </row>
    <row r="20" spans="2:9">
      <c r="B20" s="112"/>
      <c r="C20" s="112"/>
      <c r="D20" s="112"/>
      <c r="E20" s="112"/>
      <c r="F20" s="112"/>
      <c r="G20" s="112"/>
      <c r="H20" s="112"/>
      <c r="I20" s="112"/>
    </row>
    <row r="21" spans="2:9">
      <c r="B21" s="112"/>
      <c r="C21" s="112"/>
      <c r="D21" s="112"/>
      <c r="E21" s="112"/>
      <c r="F21" s="112"/>
      <c r="G21" s="112"/>
      <c r="H21" s="112"/>
      <c r="I21" s="112"/>
    </row>
    <row r="24" spans="2:9" ht="42" customHeight="1"/>
    <row r="27" spans="2:9" ht="16.149999999999999" customHeight="1"/>
    <row r="28" spans="2:9" ht="28.5" customHeight="1"/>
    <row r="29" spans="2:9" ht="38.25" customHeight="1"/>
    <row r="30" spans="2:9" ht="44.25" customHeight="1"/>
  </sheetData>
  <mergeCells count="24">
    <mergeCell ref="G10:H10"/>
    <mergeCell ref="B11:D11"/>
    <mergeCell ref="E11:F11"/>
    <mergeCell ref="G11:H11"/>
    <mergeCell ref="D14:I14"/>
    <mergeCell ref="D13:I13"/>
    <mergeCell ref="E10:F10"/>
    <mergeCell ref="B2:I2"/>
    <mergeCell ref="B5:D5"/>
    <mergeCell ref="B8:D8"/>
    <mergeCell ref="E4:F4"/>
    <mergeCell ref="E5:F5"/>
    <mergeCell ref="G5:H5"/>
    <mergeCell ref="G4:H4"/>
    <mergeCell ref="E7:F7"/>
    <mergeCell ref="G7:H7"/>
    <mergeCell ref="E8:F8"/>
    <mergeCell ref="G8:H8"/>
    <mergeCell ref="B19:I19"/>
    <mergeCell ref="B20:I20"/>
    <mergeCell ref="B21:I21"/>
    <mergeCell ref="B16:I16"/>
    <mergeCell ref="B17:I17"/>
    <mergeCell ref="B18:I18"/>
  </mergeCells>
  <printOptions horizontalCentered="1"/>
  <pageMargins left="0.70866141732283472" right="0.19685039370078741" top="0.74803149606299213" bottom="0.74803149606299213" header="0.31496062992125984" footer="0.31496062992125984"/>
  <pageSetup paperSiz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7"/>
  <sheetViews>
    <sheetView zoomScale="140" zoomScaleNormal="140" workbookViewId="0">
      <selection activeCell="D4" sqref="D4"/>
    </sheetView>
  </sheetViews>
  <sheetFormatPr defaultColWidth="11.42578125" defaultRowHeight="15"/>
  <cols>
    <col min="2" max="2" width="32.140625" customWidth="1"/>
    <col min="3" max="3" width="14.140625" customWidth="1"/>
  </cols>
  <sheetData>
    <row r="2" spans="2:6">
      <c r="B2" t="s">
        <v>12</v>
      </c>
      <c r="C2" t="s">
        <v>83</v>
      </c>
      <c r="D2" t="s">
        <v>5</v>
      </c>
      <c r="E2" t="s">
        <v>16</v>
      </c>
      <c r="F2">
        <v>0</v>
      </c>
    </row>
    <row r="3" spans="2:6">
      <c r="B3" t="s">
        <v>14</v>
      </c>
      <c r="C3" t="s">
        <v>84</v>
      </c>
      <c r="D3" t="s">
        <v>15</v>
      </c>
      <c r="E3" t="s">
        <v>30</v>
      </c>
      <c r="F3">
        <v>1</v>
      </c>
    </row>
    <row r="4" spans="2:6">
      <c r="B4" t="s">
        <v>17</v>
      </c>
      <c r="C4" t="s">
        <v>85</v>
      </c>
      <c r="D4" t="s">
        <v>86</v>
      </c>
      <c r="E4" t="s">
        <v>27</v>
      </c>
      <c r="F4">
        <v>2</v>
      </c>
    </row>
    <row r="5" spans="2:6">
      <c r="B5" t="s">
        <v>18</v>
      </c>
      <c r="E5" t="s">
        <v>87</v>
      </c>
      <c r="F5">
        <v>3</v>
      </c>
    </row>
    <row r="6" spans="2:6">
      <c r="B6" t="s">
        <v>19</v>
      </c>
      <c r="E6" t="s">
        <v>13</v>
      </c>
      <c r="F6">
        <v>4</v>
      </c>
    </row>
    <row r="7" spans="2:6">
      <c r="B7" t="s">
        <v>21</v>
      </c>
      <c r="E7" t="s">
        <v>20</v>
      </c>
    </row>
    <row r="8" spans="2:6">
      <c r="B8" t="s">
        <v>22</v>
      </c>
      <c r="E8" t="s">
        <v>88</v>
      </c>
    </row>
    <row r="9" spans="2:6">
      <c r="B9" t="s">
        <v>23</v>
      </c>
    </row>
    <row r="10" spans="2:6">
      <c r="B10" t="s">
        <v>24</v>
      </c>
    </row>
    <row r="11" spans="2:6">
      <c r="B11" t="s">
        <v>25</v>
      </c>
    </row>
    <row r="12" spans="2:6">
      <c r="B12" t="s">
        <v>26</v>
      </c>
    </row>
    <row r="13" spans="2:6">
      <c r="B13" t="s">
        <v>28</v>
      </c>
    </row>
    <row r="14" spans="2:6">
      <c r="B14" t="s">
        <v>29</v>
      </c>
    </row>
    <row r="15" spans="2:6">
      <c r="B15" t="s">
        <v>31</v>
      </c>
    </row>
    <row r="16" spans="2:6">
      <c r="B16" t="s">
        <v>32</v>
      </c>
    </row>
    <row r="17" spans="2:2">
      <c r="B17" t="s">
        <v>89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C9B160-3536-491D-9734-32470A3318FD}"/>
</file>

<file path=customXml/itemProps2.xml><?xml version="1.0" encoding="utf-8"?>
<ds:datastoreItem xmlns:ds="http://schemas.openxmlformats.org/officeDocument/2006/customXml" ds:itemID="{0312456E-DC8C-42C2-AC1D-713B8C201D63}"/>
</file>

<file path=customXml/itemProps3.xml><?xml version="1.0" encoding="utf-8"?>
<ds:datastoreItem xmlns:ds="http://schemas.openxmlformats.org/officeDocument/2006/customXml" ds:itemID="{EF8C192D-8DD0-4E4C-8F14-2BF08E8B8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Cepeda Gomez</dc:creator>
  <cp:keywords/>
  <dc:description/>
  <cp:lastModifiedBy>hugo enrique arias forero</cp:lastModifiedBy>
  <cp:revision/>
  <dcterms:created xsi:type="dcterms:W3CDTF">2017-06-16T17:20:24Z</dcterms:created>
  <dcterms:modified xsi:type="dcterms:W3CDTF">2022-04-20T19:52:08Z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