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3"/>
  <workbookPr/>
  <mc:AlternateContent xmlns:mc="http://schemas.openxmlformats.org/markup-compatibility/2006">
    <mc:Choice Requires="x15">
      <x15ac:absPath xmlns:x15ac="http://schemas.microsoft.com/office/spreadsheetml/2010/11/ac" url="https://ivfenoge-my.sharepoint.com/personal/kgrosso_fenoge_gov_co/Documents/FENOGE COMPARTIDA 2022/2. Coordinación de Contratos/1. Gestión contractual/2021/Temporal mientras llega el backup/79. INVITACIÓN CERRADA No. 08 DE 2021-Operación Min Defensa/1. Precontractual/Evaluación Definitiva/1. Proponente - Consorcio vive solar/"/>
    </mc:Choice>
  </mc:AlternateContent>
  <xr:revisionPtr revIDLastSave="150" documentId="13_ncr:1_{71C0D8E7-EB4C-408C-92A7-6C98D79CC767}" xr6:coauthVersionLast="47" xr6:coauthVersionMax="47" xr10:uidLastSave="{2340FC1A-896C-42A5-BCE9-6A0FA4368C2C}"/>
  <bookViews>
    <workbookView xWindow="-108" yWindow="-108" windowWidth="23256" windowHeight="12456" tabRatio="940" firstSheet="1" activeTab="1" xr2:uid="{00000000-000D-0000-FFFF-FFFF00000000}"/>
  </bookViews>
  <sheets>
    <sheet name="1. CAPACIDAD JURÍDICA" sheetId="5" r:id="rId1"/>
    <sheet name="2. CAPACIDAD FINANCIERA" sheetId="6" r:id="rId2"/>
    <sheet name="3. EXPERIENCIA MÍNIMA" sheetId="16" r:id="rId3"/>
    <sheet name="4.1 DIRECTOR DEL PROYECTO" sheetId="20" r:id="rId4"/>
    <sheet name="4.2 COORDINADOR GEE" sheetId="18" r:id="rId5"/>
    <sheet name="4.3 COORDINADOR FNCE" sheetId="19" r:id="rId6"/>
  </sheets>
  <externalReferences>
    <externalReference r:id="rId7"/>
    <externalReference r:id="rId8"/>
  </externalReferences>
  <definedNames>
    <definedName name="_xlnm.Print_Area" localSheetId="0">'1. CAPACIDAD JURÍDICA'!$A$1:$D$26</definedName>
    <definedName name="_xlnm.Print_Area" localSheetId="2">'3. EXPERIENCIA MÍNIMA'!$A$1:$L$29</definedName>
    <definedName name="_xlnm.Print_Area" localSheetId="3">'4.1 DIRECTOR DEL PROYECTO'!$A$1:$J$27</definedName>
    <definedName name="_xlnm.Print_Area" localSheetId="4">'4.2 COORDINADOR GEE'!$A$1:$J$25</definedName>
    <definedName name="_xlnm.Print_Area" localSheetId="5">'4.3 COORDINADOR FNCE'!$A$1:$J$26</definedName>
    <definedName name="GGE">'[1]EXP DEL CONTRATISTA'!$G$13</definedName>
    <definedName name="_xlnm.Print_Titles" localSheetId="2">'3. EXPERIENCIA MÍNIMA'!$16:$19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6" l="1"/>
  <c r="B5" i="18"/>
  <c r="G24" i="20"/>
  <c r="G26" i="20" s="1"/>
  <c r="E5" i="20"/>
  <c r="B5" i="20"/>
  <c r="A2" i="20"/>
  <c r="J21" i="16"/>
  <c r="A2" i="19"/>
  <c r="E5" i="19"/>
  <c r="G23" i="19"/>
  <c r="G25" i="19"/>
  <c r="A2" i="18"/>
  <c r="B5" i="19"/>
  <c r="E5" i="18"/>
  <c r="G23" i="18"/>
  <c r="G24" i="18" s="1"/>
  <c r="A2" i="16"/>
  <c r="B7" i="16"/>
  <c r="C10" i="16"/>
  <c r="C11" i="16"/>
  <c r="C13" i="16"/>
  <c r="D20" i="16"/>
  <c r="J20" i="16"/>
  <c r="D22" i="16"/>
  <c r="J22" i="16"/>
  <c r="J23" i="16"/>
  <c r="D24" i="16"/>
  <c r="J24" i="16"/>
  <c r="D25" i="16"/>
  <c r="J25" i="16"/>
  <c r="J26" i="16"/>
  <c r="J27" i="16"/>
  <c r="J28" i="16"/>
  <c r="J29" i="16"/>
  <c r="C12" i="16" l="1"/>
  <c r="E20" i="6"/>
  <c r="E19" i="6"/>
  <c r="E21" i="6" l="1"/>
  <c r="F19" i="6" l="1"/>
  <c r="F21" i="6"/>
  <c r="B7" i="6"/>
  <c r="B6" i="6"/>
  <c r="A2" i="6"/>
  <c r="A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Julian A. Berrio</author>
  </authors>
  <commentList>
    <comment ref="I20" authorId="0" shapeId="0" xr:uid="{85B1D0E0-3F28-4A19-B354-0413EE80706C}">
      <text>
        <r>
          <rPr>
            <b/>
            <sz val="9"/>
            <color indexed="81"/>
            <rFont val="Tahoma"/>
            <family val="2"/>
          </rPr>
          <t>Julian A. Berrio:</t>
        </r>
        <r>
          <rPr>
            <sz val="9"/>
            <color indexed="81"/>
            <rFont val="Tahoma"/>
            <family val="2"/>
          </rPr>
          <t xml:space="preserve">
Muestra de 200 establecimientos</t>
        </r>
      </text>
    </comment>
    <comment ref="K26" authorId="0" shapeId="0" xr:uid="{B6ADBC41-629C-4145-B716-DA502E8400F8}">
      <text>
        <r>
          <rPr>
            <b/>
            <sz val="9"/>
            <color indexed="81"/>
            <rFont val="Tahoma"/>
            <family val="2"/>
          </rPr>
          <t>Julian A. Berrio:</t>
        </r>
        <r>
          <rPr>
            <sz val="9"/>
            <color indexed="81"/>
            <rFont val="Tahoma"/>
            <family val="2"/>
          </rPr>
          <t xml:space="preserve">
80% HG - 20% HEMEVA
</t>
        </r>
      </text>
    </comment>
  </commentList>
</comments>
</file>

<file path=xl/sharedStrings.xml><?xml version="1.0" encoding="utf-8"?>
<sst xmlns="http://schemas.openxmlformats.org/spreadsheetml/2006/main" count="356" uniqueCount="225">
  <si>
    <r>
      <t>FONDO DE ENERGÍAS</t>
    </r>
    <r>
      <rPr>
        <b/>
        <sz val="10"/>
        <color indexed="8"/>
        <rFont val="Arial"/>
        <family val="2"/>
      </rPr>
      <t xml:space="preserve"> NO CONVENCIONALES Y GESTIÓN EFICIENTE DE LA ENERGÍA – FENOGE</t>
    </r>
  </si>
  <si>
    <t>INVITACIÓN CERRADA No. 08 DE 2021</t>
  </si>
  <si>
    <t>1. CAPACIDAD JURÍDICA</t>
  </si>
  <si>
    <t>PROPONENTE</t>
  </si>
  <si>
    <t>CONSORCIO VIVE SOLAR  conformado por: HG INGENIERIA Y CONSTRUCCIONES S.A.S. NIT 900.694.164-1. ANTER S.A.S. NIT 800.226.845-1. HEMEVA S.A.S. NIT. 860.067.546-8. CORPORACIÓN EMA NIT. 900.298.527-33</t>
  </si>
  <si>
    <t>NIT</t>
  </si>
  <si>
    <t>NA</t>
  </si>
  <si>
    <t>REQUISITOS</t>
  </si>
  <si>
    <t>UBICACIÓN DEL DOCUMENTO (No. DEL DOCUMENTO)</t>
  </si>
  <si>
    <r>
      <rPr>
        <b/>
        <sz val="10"/>
        <color rgb="FF000000"/>
        <rFont val="Arial"/>
        <family val="2"/>
      </rPr>
      <t>a.	Carta de presentación de la oferta</t>
    </r>
    <r>
      <rPr>
        <sz val="10"/>
        <color rgb="FF000000"/>
        <rFont val="Arial"/>
        <family val="2"/>
      </rPr>
      <t xml:space="preserve"> 
La carta de presentación de la oferta debidamente firmada por el proponente (si este es una persona natural) o su Representante Legal o Apoderado (si éste es una persona jurídica), o la persona designada como Representante (si el oferente es un consorcio o una unión temporal). 
La carta de presentación de la oferta debe contener la información que se detalla en el Anexo 2 - Carta de presentación de la oferta, en el que se incluyen, entre otros aspectos: la identificación del proceso para el cual presenta oferta, la identificación del oferente, la declaración de no estar incurso en inhabilidades, incompatibilidad o conflictos de interés para participar en el proceso de selección, la declaración de conocer y aceptar los Términos y Condiciones Contractuales, la Invitación, las adendas publicadas en el trámite del proceso y el Manual de Contratación del FENOGE, entre otros.
</t>
    </r>
  </si>
  <si>
    <t>CUMPLE-Aporta Carta de presentación de la Oferta, Folio 03 y 04 de la propuesta.</t>
  </si>
  <si>
    <r>
      <rPr>
        <b/>
        <sz val="10"/>
        <color rgb="FF000000"/>
        <rFont val="Arial"/>
        <family val="2"/>
      </rPr>
      <t>b.	Documentos de conformación de consorcio o unión temporal (si aplica)</t>
    </r>
    <r>
      <rPr>
        <sz val="10"/>
        <color rgb="FF000000"/>
        <rFont val="Arial"/>
        <family val="2"/>
      </rPr>
      <t xml:space="preserve">
Para los efectos del proceso de selección, se adoptarán los siguientes conceptos de consorcio y unión temporal aclarando que, el proceso de selección se sujeta al procedimiento establecido en el Manual de Contratación del FENOGE y a las disposiciones civiles y comerciales aplicables por tratarse de un régimen de contratación privado.
Los conceptos de consorcio y unión temporal son los siguientes:
Consorcio: 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Unión Temporal: Cuando dos o más personas en forma conjunta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El oferente deberá indicar en el documento de conformación, como mínimo, los siguientes aspectos considerados necesarios a fin de verificar la conformación del oferente: 
-	Expresar si la participación es a título de Consorcio o de Unión Temporal y el nombre del oferente plural.
-	Indicar los miembros que conforman al oferente plural, indicando la razón social y número de identificación tributaria- NIT, de conformidad con el certificado de existencia y representación legal de cada uno de ellos, o de acuerdo con el documento de identidad, en caso de que uno de los miembros sea una persona natural.
-	Señalar, para el caso de la unión temporal, los términos y extensión (actividades y porcentaje) de su participación en la propuesta y en su ejecución, los cuales no podrán ser modificados (de lo contrario, se considerará que la propuesta fue presentada por un Consorcio).
-	Hacer la designación de la persona que tendrá la representación legal del oferente plural y sus facultades.
-	Señalar la duración del Consorcio o Unión Temporal, que no podrá ser inferior a la del plazo de ejecución del contrato y cinco (5) años más, y en caso de no estar incluido en el término adicional, el período necesario para atender la liquidación del contrato y las garantías prestadas.
En caso de resultar seleccionado un consorcio o una unión temporal, el oferente deberá tramitar y obtener el número de identificación tributaria-NIT para la elaboración del Contrato. 
</t>
    </r>
  </si>
  <si>
    <t>CUMPLE- Aporta certificado de conformación del proponente plural, el cual obra en los folios No. 6,7 y 8.</t>
  </si>
  <si>
    <r>
      <rPr>
        <b/>
        <sz val="10"/>
        <color rgb="FF000000"/>
        <rFont val="Arial"/>
        <family val="2"/>
      </rPr>
      <t>c. 	Certificado de existencia y representación legal o su equivalente.</t>
    </r>
    <r>
      <rPr>
        <sz val="10"/>
        <color rgb="FF000000"/>
        <rFont val="Arial"/>
        <family val="2"/>
      </rPr>
      <t xml:space="preserve">
El oferente deberá adjuntar el Certificado de Existencia y Representación Legal expedido por la Cámara de Comercio de su domicilio, con fecha de expedición no mayor a treinta (30) días calendario anteriores a la fecha de cierre del plazo para presentación de oferta. No obstante, a la fecha máxima de expedición indicada, es responsabilidad del oferente presentar un certificado que contenga la información actualizada de la sociedad de acuerdo con la fecha de cierre del proceso de selección
Para el caso de personas jurídicas sin domicilio en Colombia se requiere la presentación del documento equivalente.
En el Certificado de Existencia y Representación Legal se verificará:
-	El objeto social de la persona jurídica, para efectos de verificar que esté autorizada para ejecutar el objeto del contrato.
-	La calidad de representante legal de quien suscribe la oferta.
-	Las facultades del representante legal de la persona jurídica para presentar la oferta y obligar a la persona jurídica a cumplir con el objeto del contrato (en caso de consorcios y uniones temporales, cada uno de los representantes legales de las personas que conforman el oferente plural deberán tener capacidad para contraer obligaciones a nombre de su respectiva sociedad por un monto mínimo igual al del presente proceso de selección)
-	La duración de la sociedad, que debe ser como mínimo, igual al plazo de ejecución del contrato y cinco (5) años más, correspondiente al término durante el cual se otorga la garantía.
En caso de que el proponente sea un Consorcio o una Unión Temporal, cada uno de sus integrantes deberá anexar el correspondiente Certificado de Existencia y Representación Legal y cumplir con los requisitos establecidos.
Las personas jurídicas extranjeras deben presentar los documentos con los cuales se acredita su existencia y representación legal teniendo en cuenta su propia legislación.
</t>
    </r>
  </si>
  <si>
    <t xml:space="preserve">CUMPLE 1. HG INGENIERIA Y CONSTRUCCIONES S.A.S. NIT 900.694.164-1. Expedido el 30 de diciembre de 2021. Código de verificación: 0821U703LO
2. ANTER S.A.S. NIT 800.226.845-1. Expedido el 04 de enero de 2022, código de verificación: 0822JTCCOP.
3. HEMEVA S.A.S. NIT. 860.067.546-8. Expedido el 06 de enero de 2022, Código de verificación AA22011560.
4. CORPORACIÓN EMA NIT. 900.298.527-33 Expedido el 13 de enero de 2022, código de verificación A22031241C31F7 los cuales obra en los folios 09 al 44.
</t>
  </si>
  <si>
    <r>
      <rPr>
        <b/>
        <sz val="10"/>
        <color rgb="FF000000"/>
        <rFont val="Arial"/>
        <family val="2"/>
      </rPr>
      <t>d. 	Autorización del órgano societario al representante legal para comprometer a la persona jurídica</t>
    </r>
    <r>
      <rPr>
        <sz val="10"/>
        <color rgb="FF000000"/>
        <rFont val="Arial"/>
        <family val="2"/>
      </rPr>
      <t xml:space="preserve">
Solamente cuando el Representante Legal de la persona jurídica tenga restricciones para contraer obligaciones en nombre de la misma o tenga limitada su capacidad para contratar, debe adjuntar el documento de autorización expresa del órgano societario competente, en el cual conste que está facultado para presentar la oferta y firmar el Contrato.
En el caso de los consorcios y uniones temporales, el representante legal de cada una de las personas jurídicas que los integren debe contar con dicha autorización, igualmente, cada uno de los representantes legales de las personas que conforman el oferente plural deberán tener capacidad para contraer obligaciones a nombre de su respectiva sociedad por un monto mínimo igual al del presente proceso de selección. 
</t>
    </r>
  </si>
  <si>
    <t>CUMPLE-Teniento en cuenta que el representante de HEMEVA S.A.S, de acuerdo con el certificado de existencia y representación legal, cuenta con restricción para comprometer a la sociedad, se aporta autorización de la Junta Directiva, emitida el 14 de enero de 2022 (folio 47). Así mismo, ante la limitación del representante legal, la CORPORACIÓN EMA, aporta certificado de autorización de la junta directiva, expedida el 12 de enero de 2022 (folio 49).</t>
  </si>
  <si>
    <r>
      <rPr>
        <b/>
        <sz val="10"/>
        <color rgb="FF000000"/>
        <rFont val="Arial"/>
        <family val="2"/>
      </rPr>
      <t>e. 	Poder (si aplica)</t>
    </r>
    <r>
      <rPr>
        <sz val="10"/>
        <color rgb="FF000000"/>
        <rFont val="Arial"/>
        <family val="2"/>
      </rPr>
      <t xml:space="preserve">
Cuando se actúe en calidad de apoderado, deberá acreditarse tal condición mediante documento legalmente otorgado ante autoridad competente y de conformidad con la normatividad vigente, y el mismo se deben declarar expresamente las facultades para presentar la propuesta, participar o comprometer a su representado en las diferentes instancias del presente proceso de selección, suscribir los documentos y declaraciones que se requieran, así como el contrato ofrecido, suministrar la información que le sea solicitada y demás actos necesarios. Si el poder es especial, el proponente deberá presentar el documento con nota de presentación personal y en tal poder se deberá expresar claramente el proceso de selección y objeto del mismo, de tal forma que se pueda verificar para el proceso de selección en el cual podrá actuar como mandatario.
El poder general podrá constar en el certificado de existencia y representación legal, y en tal caso no será necesario presentar documento adicional, sin embargo, las facultades del apoderado para presentar la oferta y suscribir el respectivo contrato, además de las necesarias para actuar dentro del proceso de selección deben constar en el respectivo certificado de existencia y representación legal.
</t>
    </r>
  </si>
  <si>
    <t>N/A</t>
  </si>
  <si>
    <r>
      <rPr>
        <b/>
        <sz val="10"/>
        <color rgb="FF000000"/>
        <rFont val="Arial"/>
        <family val="2"/>
      </rPr>
      <t xml:space="preserve">f. 	Fotocopia de la cédula de ciudadanía o cédula de extranjería del o los representantes legales del oferente </t>
    </r>
    <r>
      <rPr>
        <sz val="10"/>
        <color rgb="FF000000"/>
        <rFont val="Arial"/>
        <family val="2"/>
      </rPr>
      <t xml:space="preserve">
El oferente debe presentar la fotocopia de la cédula de ciudadanía o cédula de extranjería del representante legal de la sociedad o del representante del consorcio o unión temporal. En caso de consorcio o unión temporal, este requisito se debe cumplir respecto de los representantes legales de cada uno de los integrantes.
</t>
    </r>
  </si>
  <si>
    <t>CUMPLE- Aporta fotocopia de la cédula de ciudadanía No. Hernán Alberto García Mahecha (folio 52). Jaime Millán Valencia (Folio 54). Daniel Humberto Medina Castellanos (Folio 56). Jasbleidy Lorena CastelBlanco (Folio 58).</t>
  </si>
  <si>
    <r>
      <rPr>
        <b/>
        <sz val="10"/>
        <color indexed="8"/>
        <rFont val="Arial"/>
        <family val="2"/>
      </rPr>
      <t>g. 	Constancia de cumplimiento de pagos al sistema integral de seguridad social y riesgos laborale</t>
    </r>
    <r>
      <rPr>
        <sz val="10"/>
        <color indexed="8"/>
        <rFont val="Arial"/>
        <family val="2"/>
      </rPr>
      <t xml:space="preserve">s
El oferente deberá allegar una certificación expedida por el representante legal o por el revisor fiscal, cuando el proponente se encuentre obligado a tenerlo o cuando sin estar obligado, haya nombrado uno (lo cual se verificará en el Certificado de Existencia y Representación Legal), en la cual se verifique que se encuentra al día en el pago al Sistema Integrado de Seguridad Social y Parafiscales en los últimos seis (6) meses exigibles en la fecha de cierre del proceso de selección, lo cual será verificado de acuerdo con los últimos dígitos del NIT. de las sociedades proponentes.
En caso de que la certificación sea suscrita por el revisor fiscal, deberá adjuntar a la misma copia de su cédula de ciudadanía, copia de la tarjeta profesional y copia de los antecedentes disciplinarios de la Junta Central de Contadores vigente.
Cuando el proponente no cuente con Revisor Fiscal, la correspondiente certificación deberá estar suscrita por el Representante Legal.
En caso de unión temporal o consorcio, cada uno de los integrantes deberá presentar dicha certificación.
En el evento en que la sociedad tratándose de personas jurídicas, no tenga más de seis (6) meses de constituida, deberá acreditar los pagos a partir de la fecha de su constitución.
</t>
    </r>
  </si>
  <si>
    <r>
      <t xml:space="preserve">CUMPLE- HG INGENIERIA Y CONSTRUCCIONES S.A.S. aporta el certificado suscrito por el revisor fiscal y los documentos del mismo (Folios 61, 62 y 63).
ANTER S.A.S. aporta el certificado suscrito por el representante legal (Folio 65)
HEMEVA S.A.S. </t>
    </r>
    <r>
      <rPr>
        <b/>
        <u/>
        <sz val="10"/>
        <color theme="1"/>
        <rFont val="Arial"/>
        <family val="2"/>
      </rPr>
      <t xml:space="preserve">SUBSANA </t>
    </r>
    <r>
      <rPr>
        <sz val="10"/>
        <color theme="1"/>
        <rFont val="Arial"/>
        <family val="2"/>
      </rPr>
      <t xml:space="preserve">aportando el certificado de paz y salvo por concepto de seguridad social y parafiscales, suscrito por el representante legal suplente autorizado Daniel Humberto Medina Castellanos (folio No. 8 del documento de subsanación allegado el 21 de enero de 2021.) 
CORPORACIÓN EMA </t>
    </r>
    <r>
      <rPr>
        <b/>
        <u/>
        <sz val="10"/>
        <color theme="1"/>
        <rFont val="Arial"/>
        <family val="2"/>
      </rPr>
      <t>SUBSANA</t>
    </r>
    <r>
      <rPr>
        <sz val="10"/>
        <color theme="1"/>
        <rFont val="Arial"/>
        <family val="2"/>
      </rPr>
      <t xml:space="preserve"> aportando el certificado de paz y salvo por concepto de seguridad social y parafiscales, suscrito por el representante legal suplente autorizado Daniel Humberto Medina Castellanos (folio No. 9 del documento de subsanación allegado el 21 de enero de 2021.) 
</t>
    </r>
  </si>
  <si>
    <r>
      <rPr>
        <b/>
        <sz val="10"/>
        <color indexed="8"/>
        <rFont val="Arial"/>
        <family val="2"/>
      </rPr>
      <t>h. 	Certificados de antecedentes fiscales, disciplinarios, judiciales y de medidas correctivas</t>
    </r>
    <r>
      <rPr>
        <sz val="10"/>
        <color indexed="8"/>
        <rFont val="Arial"/>
        <family val="2"/>
      </rPr>
      <t xml:space="preserve">
El oferente deberá allegar los certificados de antecedentes fiscales, disciplinarios, judiciales y de medidas correctivas, vigentes, tanto de la persona jurídica proponente como del representante legal y apoderado de ser el caso. 
No obstante, el FENOGE podrá verificar dichos certificados en la página web dispuestas por las entidades que expiden los mismos, es decir, Contraloría General de la República, Procuraduría General de la Nación y Policía Nacional.
En caso de consorcio o unión temporal este requisito se debe cumplir respecto cada uno de los integrantes del mismo.
Sin perjuicio de la verificación que realice el FENOGE, será responsabilidad de cada uno de los oferentes verificar previamente que tanto las sociedades como sus representantes legales se encuentran inscritos en las correspondientes bases de datos que permitan la revisión y que no tienen anotaciones que impidan la participación en el proceso de selección.
</t>
    </r>
  </si>
  <si>
    <t>CUMPLE-Se verifican los antecedentes de todos las sociedades y representantes legales.</t>
  </si>
  <si>
    <r>
      <rPr>
        <b/>
        <sz val="10"/>
        <color indexed="8"/>
        <rFont val="Arial"/>
        <family val="2"/>
      </rPr>
      <t>i. 	Garantía de Seriedad de la Oferta</t>
    </r>
    <r>
      <rPr>
        <sz val="10"/>
        <color indexed="8"/>
        <rFont val="Arial"/>
        <family val="2"/>
      </rPr>
      <t xml:space="preserve">
Para garantizar el cumplimiento de las obligaciones establecidas Términos y Condiciones Contractuales, para la presentación de la propuesta, el oferente debe constituir una garantía de seriedad de la oferta a favor de particulares. 
Cuando la fecha de cierre del proceso de selección se amplíe, debe tenerse en cuenta la nueva fecha para efecto de la vigencia de la garantía. 
La garantía de seriedad de la oferta cubrirá los daños y perjuicios derivados del incumplimiento del ofrecimiento, en los siguientes eventos, así:
-	La no ampliación de la vigencia de la garantía de seriedad de la oferta cuando el plazo para la selección o para suscribir el contrato es prorrogado, siempre que tal prórroga sea inferior a tres (3) meses.
-	El retiro de la oferta después de vencido el plazo fijado para la presentación de las ofertas.
-	La no suscripción del contrato sin justa causa por parte del proponente seleccionado.
-	La falta de otorgamiento por parte del Contratista de la garantía de cumplimiento del contrato.
Cuando la propuesta se presente por parte de un consorcio o unión temporal, la póliza deberá tomarse a nombre del consorcio de la unión temporal, según sea el caso, con la indicación de cada uno de sus integrantes (no a nombre de sus representantes legales), y deberá expresar claramente que será exigible por su valor total ante el incumplimiento en que incurran cualquiera de los integrantes del proponente plural, en todo o en parte. De igual manera deberá establecer el porcentaje de participación de cada uno de sus integrantes conforme al acta de constitución.
El oferente acepta que el FENOGE, le solicite ampliar el término de vigencia de la garantía de seriedad de la oferta.
Para la verificación del Requisito Habilitante Capacidad Jurídica, el proponente deberá diligenciar y presentar el Anexo 4 - Requisitos Habilitantes indicando el número de folio donde se encuentra cada uno de los documentos, y acompañar dicho Anexo de la totalidad de los documentos indicados en el presente numeral.
La garantía de seriedad de la oferta debe ser aquella existente en el mercado “a favor de entidades particulares” y deberá contener los siguientes requisitos:
</t>
    </r>
  </si>
  <si>
    <t xml:space="preserve">CUMPLE-Aporta garantía de seriedad de la oferta No. C100041939 expedida el 13 de enero de 2022 por la compañía de seguros mundial. Folios 115 al 128. </t>
  </si>
  <si>
    <t>CLASE DE GARANTÍA:</t>
  </si>
  <si>
    <t>A favor de particulares</t>
  </si>
  <si>
    <t>ASEGURADO/</t>
  </si>
  <si>
    <t>FIDUCIARIA LA PREVISORA S.A. – PATRIMONIOS AUTÓNOMOS FENOGE –NIT: 830.053.105 – 3</t>
  </si>
  <si>
    <t>BENEFICIARIO:</t>
  </si>
  <si>
    <t>AFIANZADO Y TOMADOR:</t>
  </si>
  <si>
    <t>El afianzado es el proponente. En este aspecto se debe tener en cuenta lo siguiente:</t>
  </si>
  <si>
    <r>
      <t>1.</t>
    </r>
    <r>
      <rPr>
        <sz val="7"/>
        <color theme="1"/>
        <rFont val="Times New Roman"/>
        <family val="1"/>
      </rPr>
      <t xml:space="preserve">  </t>
    </r>
    <r>
      <rPr>
        <sz val="9"/>
        <color theme="1"/>
        <rFont val="Arial"/>
        <family val="2"/>
      </rPr>
      <t>El /los nombre(s) debe(n) señalarse de la misma forma como figura(n) en el certificado de existencia y representación legal expedido por la Cámara de Comercio respectiva, (persona jurídica) o el documento de identidad (persona natural).</t>
    </r>
  </si>
  <si>
    <r>
      <t>2.</t>
    </r>
    <r>
      <rPr>
        <sz val="7"/>
        <color theme="1"/>
        <rFont val="Times New Roman"/>
        <family val="1"/>
      </rPr>
      <t xml:space="preserve">  </t>
    </r>
    <r>
      <rPr>
        <sz val="9"/>
        <color theme="1"/>
        <rFont val="Arial"/>
        <family val="2"/>
      </rPr>
      <t>En el caso de Consorcios o Uniones Temporales, debe ser tomada a nombre del Consorcio o Unión Temporal (indicando todos y cada uno de sus integrantes).</t>
    </r>
  </si>
  <si>
    <t>VIGENCIA:</t>
  </si>
  <si>
    <t>Igual o superior a tres (3) meses contados a partir de la fecha del cierre del proceso. En caso de prorrogarse el plazo del proceso, el proponente deberá mantener vigentes todos los plazos y condiciones originales de su propuesta y ampliar la validez de la garantía de seriedad por el término adicional que señale el FENOGE.</t>
  </si>
  <si>
    <t>VALOR ASEGURADO:</t>
  </si>
  <si>
    <t>Diez por ciento (10%) del valor total del presupuesto oficial.</t>
  </si>
  <si>
    <t>OBJETO:</t>
  </si>
  <si>
    <t>Amparar la seriedad de los ofrecimientos hechos por el proponente en el proceso de Invitación Abierta No. 02 de 2019.</t>
  </si>
  <si>
    <t>FIRMAS:</t>
  </si>
  <si>
    <t>La garantía debe estar suscrita por la aseguradora y el proponente tomador.</t>
  </si>
  <si>
    <t>CONSTANCIA DE PAGO:</t>
  </si>
  <si>
    <t>La garantía debe acompañarse de la constancia de pago</t>
  </si>
  <si>
    <t>2. CAPACIDAD FINANCIERA</t>
  </si>
  <si>
    <t>ENTIDAD</t>
  </si>
  <si>
    <t>CUENTA</t>
  </si>
  <si>
    <t>VALOR 
(A DICIEMBRE DE 2020)</t>
  </si>
  <si>
    <t>OBSERVACIONES</t>
  </si>
  <si>
    <t>Activo Corriente</t>
  </si>
  <si>
    <r>
      <rPr>
        <b/>
        <sz val="10"/>
        <color theme="1"/>
        <rFont val="Arial"/>
        <family val="2"/>
      </rPr>
      <t xml:space="preserve">HABILITA:
</t>
    </r>
    <r>
      <rPr>
        <sz val="10"/>
        <color theme="1"/>
        <rFont val="Arial"/>
        <family val="2"/>
      </rPr>
      <t xml:space="preserve">En el folio 30 de la subsanación entregada el viernes 21 de enero de 2022 se evidencia en el acta de la asamblea de accionistas que se designa a la señora DAMARIS PALACIO LOZANO como revisora fiscal Principal y en el folio 47 de la subsanación se evidencia la certificación de existencia y representación legal de la compañía HG INGENIERIA Y CONSTRUCCIÓN SAS que la señora DAMARIS es la revisora fiscal. </t>
    </r>
    <r>
      <rPr>
        <b/>
        <sz val="10"/>
        <color theme="1"/>
        <rFont val="Arial"/>
        <family val="2"/>
      </rPr>
      <t xml:space="preserve">
_____________________________________________________________________
</t>
    </r>
    <r>
      <rPr>
        <sz val="10"/>
        <color theme="1"/>
        <rFont val="Arial"/>
        <family val="2"/>
      </rPr>
      <t xml:space="preserve">
En el folio 0006 se evidencia la composición del consorcio el cual queda integrado de la siguiente manera:
HG INGENIERIA Y CONSTRUCCIONES SAS	40%
ANTER SAS	20%
HEMEVA SAS	20%
CORPORACIÓN EMA 	20%
En el folio 0014 se evidencia en el certificado de existencia y representación legal de HG ingenierías y construcciones SAS a los representantes legales los cuales son: HERNAN ALBERTO GARCIA MAHECHA y MARTHA CECILIA ZORRILLO ZORRILLO.
En el folio 0015 nombran revisor fiscal a la compañía NESTOR TORO PARRA &amp; ASOCIADOS SAS y el revisor fiscal principal al señor FRANCISCO JAVIER ANDRADE BEJARANO y como suplente al señor NESTOR TORO PARRA.
En el folio 0022 se nombra como representante legal de la compañía Anter SAS al señor JAIME MILLAN VALENCIA.
En el folio 0024 se informa que el tamaño de la compañía Anter SAS es Microempresa con lo cual no requiere de revisor fiscal
En el folio 0032 se nombra como gerente y representante legal de la compañía Hemeva SAS al señor HENRY HUMBERTO MEDINA VACA y como primer suplente al señor DANIEL HUMBERTO MEDINA CASTELLANOS.
En el folio 0035 se informa que el tamaño de la compañía Hemeva SAS es Microempresa con lo cual no requiere de revisor fiscal.
En el folio 0040 y 0041 se nombra como representante legal a la señora JASBEIBY LORENA CASTEBLANCO AGUIRRE de la compañía Corporación EMA.
En el folio 0042 se define que Corporación EMA es una pequeña empresa, con lo cual no esta obligada a tener revisor fiscal.
En el folio 0052 se adjunta la fotocopia de la cedula de ciudadanía del señor Hernán Garcia, representante legal de HG ingeniería y construcciones SAS.
En el folio 0054 se adjunta la fotocopia de la cedula de ciudadanía del señor Jaime Millan, representante legal de Anter SAS.
En el folio 0055 se adjunta la fotocopia de la cedula de ciudadanía del señor Daniel Medina.
En el folio 0058 se adjunta la fotocopia de la cedula de ciudadanía de la señora Jasbeidy Castelblanco.
Desde el folio 0132 hasta el folio 180 se encuentran los EEFF firmados de la compañía HG INGENIERIA Y CONSTRUCCIONES SAS, pero el revisor fiscal que esta firmando es la señora DAMARIS PALACIO LOZANO.
En los folios 0181, 0182 y 0183 se adjunta la fotocopia de la cedula de ciudadanía, la tarjeta profesional y los antecedentes de la profesión de la contadora MARTHA CECILIA MAHECHA MOSQUERA.
En los folios 0184, 0185 y 0186 se adjunta la fotocopia de la cedula de ciudadanía, la tarjeta profesional y los antecedentes de la profesión de la revisora fiscal DAMARIS PALACIO LOZANO.
Desde el folio 0189 hasta el folio 0202 se encuentran los EEFF firmados de ANTER SAS.
En los folios 0203, 0204 y 0205 se adjuntan la fotocopia de la cedula de ciudadanía, la tarjeta profesional y los antecedentes de la profesión del contador JESUS FREDY LIBREROS LEDESMA.
Desde el folio 0208 hasta el folio 0217 se encuentran los EEFF firmados de HEMEVA SAS.
En los folios 0217, 0218, 0219 y 0220 se adjuntas la fotocopia de la cedula de ciudadanía, la tarjeta profesional y los antecedentes de la profesión del contador CARLOS HERNANDO PAEZ BRAVO.
Desde el folio 0223 hasta el folio 0235 se encuentran los EEFF firmado de CORPORACIÓN EMA.
En el folio 0236 y 0237 se adjuntan la fotocopia de la cedula de ciudadanía, la tarjeta profesional y los antecedentes de la profesión de la contadora LUZ STELLA ROSAS TAMAYO.</t>
    </r>
  </si>
  <si>
    <t>Activo Total</t>
  </si>
  <si>
    <t>Pasivo Corriente</t>
  </si>
  <si>
    <t>Pasivo Total</t>
  </si>
  <si>
    <t>INDICADOR FINANCIERO</t>
  </si>
  <si>
    <t>FÓRMULA</t>
  </si>
  <si>
    <t>MARGEN SOLICITADO EMPRESAS</t>
  </si>
  <si>
    <t>VLR PROPONENTE</t>
  </si>
  <si>
    <t>CUMPLE / NO CUMPLE</t>
  </si>
  <si>
    <t>LIQUIDEZ</t>
  </si>
  <si>
    <t>Activo Corriente / Pasivo Corriente</t>
  </si>
  <si>
    <t>&gt;=</t>
  </si>
  <si>
    <t xml:space="preserve">CAPITAL DE TRABAJO </t>
  </si>
  <si>
    <t>Activo Corriente – Pasivo Corriente</t>
  </si>
  <si>
    <t>≥265.783.500</t>
  </si>
  <si>
    <t>CUMPLE</t>
  </si>
  <si>
    <t>NIVEL DE ENDEUDAMIENTO</t>
  </si>
  <si>
    <t>Pasivo Total / Activo Total</t>
  </si>
  <si>
    <t>&lt;=</t>
  </si>
  <si>
    <t>EVALUACIÓN CAPACIDAD FINANCIERA</t>
  </si>
  <si>
    <t>FONDO DE ENERGÍAS NO CONVENCIONALES Y GESTIÓN EFICIENTE DE LA ENERGÍA – FENOGE</t>
  </si>
  <si>
    <t xml:space="preserve">3. EXPERIENCIA MÍNIMA DEL PROPONENTE </t>
  </si>
  <si>
    <t>VALOR</t>
  </si>
  <si>
    <t>Contratos  relacionados con las siguientes temáticas:
• Auditorías energéticas y/o
• Estudios de Eficiencia Energética
• Estudios de calidad de energía eléctrica</t>
  </si>
  <si>
    <t>Mínimo 5 contratos</t>
  </si>
  <si>
    <t>HABILITA</t>
  </si>
  <si>
    <t>Contratos o proyectos relacionados con el desarrollo de Estudios de factibilidad o prefactibilidad o diseño de Sistemas Solares Fotovoltaicos, de mínimo 10 kWp</t>
  </si>
  <si>
    <t>Mínimo 3 contratos</t>
  </si>
  <si>
    <t>Sumatoria de los valores de los contratos o proyectos que se certifican, sea igual al cincuenta por ciento (50%) del presupuesto oficial estimado</t>
  </si>
  <si>
    <t>Mínimo 837 SMMLV</t>
  </si>
  <si>
    <t>Se hayan realizado auditorías energéticas o estudios de calidad de energía o estudios de prefactibilidad, factibilidad o diseño de sistemas fotovoltaicos</t>
  </si>
  <si>
    <t> Mínimo veinte (20) edificaciones del sector terciario.</t>
  </si>
  <si>
    <t>NO</t>
  </si>
  <si>
    <t>ITEM</t>
  </si>
  <si>
    <t>FECHA DE INICIO 
(dd/mm/aa)</t>
  </si>
  <si>
    <t>FECHA DE TERMINACIÓN 
(dd/mm/aa)</t>
  </si>
  <si>
    <t>VALOR DEL CONTRATO O PROYECTO</t>
  </si>
  <si>
    <t>OBJETO DEL CONTRATO O PROYECTO</t>
  </si>
  <si>
    <t>DESCRIPCIÓN DE LAS ACTIVIDADES U OBLIGACIONES</t>
  </si>
  <si>
    <t>EXPERIENIA RELACIONADA</t>
  </si>
  <si>
    <t>Edificaciones del sector terciario que incluye la experiencia</t>
  </si>
  <si>
    <t>VALOR EN SMMLV</t>
  </si>
  <si>
    <t xml:space="preserve">PORCENTAJE DE PARTICIPACIÓN </t>
  </si>
  <si>
    <t>Auditorías energética</t>
  </si>
  <si>
    <t>CONSORCIO GENESIS (CORPOEMA Y FABIO GONZÁLEZ)</t>
  </si>
  <si>
    <t>Determinar las posibilidades de reducción del consumo final de energía en el sector terciario colombiano, Códigos CIIU 50 a 93 para todos los tamaños de empresa del sector privado y entidades públicas del país.</t>
  </si>
  <si>
    <t>Auditorías Energéticas
Estudio de Eficiencia Energética</t>
  </si>
  <si>
    <t>CUMPLE
Folio 242 a 264
Considerando lo definido en los TCC numeral 1.3. EXPERIENCIA MÍNIMA DEL PROPONENTE, la certificación de  acta de terminación y  liquidación de contrato con la Fiduciaria la Previsora - Fideicomiso UPME aportada por el proponente cumple con los requisitos solicitados.</t>
  </si>
  <si>
    <t>Estudios de Eficiencia Energética</t>
  </si>
  <si>
    <t>Determinar el consumo básico de subsistencia en el sector residencial y el consumo básico en los sectores industrial, comercial y hotelero y en otros subsectores del sector terciario, a partir de la caracterización del consumo final de energía en los sectores residencial, industrial, comercial y hotelero, y otros del sector terciario, en los departamentos de Guainía, Vichada y Chocó.</t>
  </si>
  <si>
    <t>No indica</t>
  </si>
  <si>
    <t>No Aplica</t>
  </si>
  <si>
    <t>-</t>
  </si>
  <si>
    <t>NO CUMPLE
Folio 265 a 266
Considerando lo definido en los TCC numeral 1.3. EXPERIENCIA MÍNIMA DEL PROPONENTE, la certificación de  acta de terminación y  liquidación de contrato con la Fiduciaria la previsora - Fideicomiso UPME aportada por el proponente no permite verificar claramente que las actividades u obligaciones estén relacionadas o hacen parte de un Estudio de Eficiencia Energética, de otro lado, el link adjunto no está operativo (Service Unavailable
The server is temporarily unable to service). 
En la subsanación, el proponente no aporto copia del contrato donde se evidencian las actividades desarrolladas relacionadas con estudios de eficiencia energética.</t>
  </si>
  <si>
    <t>Estudios de calidad de energía eléctrica</t>
  </si>
  <si>
    <t>CORPORACIÓN EMA</t>
  </si>
  <si>
    <t>Realización de auditorías energéticas en viviendas y diferentes establecimientos de usuarios del servicio de energía eléctrica en el archipiélago de San Andrés, Providencia y Santa Catalina.</t>
  </si>
  <si>
    <t>1. Conocer de manera detallada el consumo de energía de viviendas y establecimientos representativos del Archipiélago, desagregado por usos finales, e identificando los factores que lo determinan.
2. Identificar las oportunidades de mejoramiento de la eficiencia energética , considerando aspectos constructivos, reconversión tecnológica  de equipos de uso final, incorporación del uso de fuentes no convencionales de energía e implementación de buenas y mejores prácticas.</t>
  </si>
  <si>
    <t>CUMPLE
Folio 267 
Considerando lo definido en los TCC numeral 1.3. EXPERIENCIA MÍNIMA DEL PROPONENTE, la certificación de  acta de terminación y  liquidación de contrato con el PATRIMONIO AUTÓNOMO UPME aportada por el proponente cumple con los requisitos solicitados.</t>
  </si>
  <si>
    <t>Estudios de pre-factibilidad de Sistemas Solares Fotovoltaicos</t>
  </si>
  <si>
    <t>ANTER SAS</t>
  </si>
  <si>
    <t>31/09/2005</t>
  </si>
  <si>
    <t>Programa de evaluación de eficiencia energética, donde se presentó un documento final donde se identificaron las oportunidades de eficiencia energética para cada uno de los Clientes Finales Industriales involucrados en el proyecto las soluciones se plasmaron a corto, mediano y largo plazo (5 años)</t>
  </si>
  <si>
    <t>Identificación de oportunidades de eficiencia energética</t>
  </si>
  <si>
    <t>CUMPLE
Folio 268
Considerando lo definido en los TCC numeral 1.3. EXPERIENCIA MÍNIMA DEL PROPONENTE, la certificación de entrega a satisfacción de contrato con el ISAGEN aportada por el proponente cumple con los requisitos solicitados.</t>
  </si>
  <si>
    <t>Estudios de factibilidad de Sistemas Solares Fotovoltaicos</t>
  </si>
  <si>
    <t xml:space="preserve">Determinar y establecer la priorización de alternativas de eficiencia energética para los subsectores manufactureros códigos CIIU 19 a 31 en Colombia a partir de la caracterización del consumo energético para sus diferentes procesos, usos y equipos de uso final </t>
  </si>
  <si>
    <t>Determinar y establecer la priorización de alternativas de eficiencia energética para los subsectores manufactureros</t>
  </si>
  <si>
    <t>CUMPLE
Folio 269
Considerando lo definido en los TCC numeral 1.3. EXPERIENCIA MÍNIMA DEL PROPONENTE, la certificación de terminación del contrato con la UPME  aportada por el proponente cumple con los requisitos solicitados.</t>
  </si>
  <si>
    <t>Diseño de Sistemas Solares Fotovoltaicos</t>
  </si>
  <si>
    <t>Promover medidas de eficiencia energética en los departamentos de Vaupés, Guainía, Vichada con el fin de contribuir a la sostenibilidad de las soluciones energéticas en ZNI</t>
  </si>
  <si>
    <t>Promover medidas de eficiencia energética</t>
  </si>
  <si>
    <t>CUMPLE
Folio 270
Considerando lo definido en los TCC numeral 1.3. EXPERIENCIA MÍNIMA DEL PROPONENTE, la certificación de terminación del contrato con la UPME  aportada por el proponente cumple con los requisitos solicitados.</t>
  </si>
  <si>
    <t>CONSORCIO H&amp;D (HG INGENIERIA Y CONSTRUCCIONES SAS Y HEMEVA SAS)</t>
  </si>
  <si>
    <t>Estructuración de proyectos energéticos orientados a la ampliación de cobertura y/o reposición de infraestructura del servicio de energía en la ZNI</t>
  </si>
  <si>
    <t>Se realizó la estructuración de un total de 6512 usuarios; de los cuales, la generación de energía  para 4677usuarios se diseño con sistemas individuales domiciliarios y para los 1835 restantes con sistemas centralizados híbridos solar-diésel tipo mini red.</t>
  </si>
  <si>
    <t>CUMPLE
Folio 271 a 280
Considerando lo definido en los TCC numeral 1.3. EXPERIENCIA MÍNIMA DEL PROPONENTE, la certificación de terminación del contrato con el IPSE  aportada por el proponente cumple con los requisitos solicitados.</t>
  </si>
  <si>
    <t>HEMEVA SAS</t>
  </si>
  <si>
    <t>Elaborar los diseños y planos de las obras civiles, eléctricas y de la instalación solar fotovoltaica, para las zonas a intervenir en las localidades de Isla Fuerte, Santa Cruz del Islote e Isla Múcura, las cuales pertenecen a las Zonas no interconectadas ubicadas en la zona insular oceánica del litoral Atlántico Colombiano</t>
  </si>
  <si>
    <t>Elaboración de diseños y planos de las obras civiles, eléctricas y de la instalación solar fotovoltaica, total de diseño 272 kWp.</t>
  </si>
  <si>
    <t>CUMPLE
Folio 281
Considerando lo definido en los TCC numeral 1.3. EXPERIENCIA MÍNIMA DEL PROPONENTE, la certificación de terminación del contrato con la EMPRESA DE SERVICIOS PUBLICOS DE SABANETA E.S.P.  aportada por el proponente cumple con los requisitos solicitados.</t>
  </si>
  <si>
    <t>Elaboración de proyecto para el suministro de energía eléctrica implementando soluciones hibridas con fuentes renovables Solar Fotovoltaico - Diesel a las localidades de San Francisco, Pescadito, Santa Cruz de Chugandí, Caleta, Aguas Blancas, ubicadas en el municipio de Acandi - Chocó</t>
  </si>
  <si>
    <t>Elaboración de proyecto para el suministro de energía eléctrica implementando soluciones hibridas con fuentes renovables Solar Fotovoltaico - Diesel. Potencia pico de 189 kWp.</t>
  </si>
  <si>
    <t>CUMPLE
Folio 282
Considerando lo definido en los TCC numeral 1.3. EXPERIENCIA MÍNIMA DEL PROPONENTE, la certificación de terminación del contrato con GESTION ENERGETICA S.A. ESP  aportada por el proponente cumple con los requisitos solicitados.</t>
  </si>
  <si>
    <t>Diseño de Ingeniería de un parque solar fotovoltaico de 19.8 MWp de potencia solar, mediante la instalación de inversores centralizados y paneles de última generación. La Consultoría debe incluir el análisis tecnológico y comparativo de mínimo tres tecnologías de inversores y paneles solares, sistemas de transformación, protecciones, red eléctrica interior, respaldo, iluminación y monitoreo. El sistema debe contemplar los estudios estadísticos con base a las metodologías ya aprobadas por la unidad de planeación nacional (UPME) para el cálculo de la energía firme. Se requiere la utilización de software licenciado para los cálculos de distribuciones, análisis de sombras, rendimientos y eficiencia del sistema propuesto. Se requiere los estudios de Capex , Opex y LCOE para el proyecto tecnológico finalmente escogido. Los estudios topográficos del terreno, los ambientales, estudios de conexión no forman parte de esta Consultoría, serán entregados por AXIS</t>
  </si>
  <si>
    <t>Diseño de Ingeniería de un parque solar fotovoltaico San Isidro.</t>
  </si>
  <si>
    <t>CUMPLE
Folio 283
Considerando lo definido en los TCC numeral 1.3. EXPERIENCIA MÍNIMA DEL PROPONENTE, la certificación de terminación del contrato con AXIS JC S.A.S. aportada por el proponente cumple con los requisitos solicitados.</t>
  </si>
  <si>
    <t>4. FORMACIÓN ACADÉMICA Y EXPERIENCIA DEL EQUIPO MÍNIMO DE TRABAJO VERIFICABLE (DIRECTOR DEL PROYECTO)</t>
  </si>
  <si>
    <t>NOMBRE DEL PROFESIONAL</t>
  </si>
  <si>
    <t>EDGAR DARIO MAYORGA LADINO</t>
  </si>
  <si>
    <t>NÚMERO DE IDENTIFICACIÓN</t>
  </si>
  <si>
    <t xml:space="preserve">CARTA DE COMPROMISO </t>
  </si>
  <si>
    <t>SI</t>
  </si>
  <si>
    <t>CUMPLE
Folio 286 a 287
El proponente adjunta carta de compromiso debidamente firmada</t>
  </si>
  <si>
    <t>PREGRADO (Julio 7 de 2010)</t>
  </si>
  <si>
    <t>NUMERO DE TARJETA PROFESIONAL  Y FECHA</t>
  </si>
  <si>
    <t>AREA DEL CONOCIMIENTO DEL PREGRADO (Consultar Snies)</t>
  </si>
  <si>
    <t>TÍTULO</t>
  </si>
  <si>
    <t>UNIVERSIDAD</t>
  </si>
  <si>
    <t>CONVALIDACIÓN</t>
  </si>
  <si>
    <t>Jefe</t>
  </si>
  <si>
    <t>ECONOMISTA</t>
  </si>
  <si>
    <t>UNIVERSIDAD CENTRAL</t>
  </si>
  <si>
    <t>Matricula Profesional No. 57164 expedida por CONALPE
11 de octubre de 2019</t>
  </si>
  <si>
    <t xml:space="preserve">CUMPLE
Página 86 de la Subsanación
El proponente aporta certificado del consejo nacional profesional de Economía CONALPE expedido por CONALPE. </t>
  </si>
  <si>
    <t>Director</t>
  </si>
  <si>
    <t>Coordinador</t>
  </si>
  <si>
    <t>POSGRADO (16 de septiembre de 2020)</t>
  </si>
  <si>
    <t>AREA DEL CONOCIMIENTO DEL POSGRADO
(Consultar Snies)</t>
  </si>
  <si>
    <t>Gerente</t>
  </si>
  <si>
    <t>Asesor</t>
  </si>
  <si>
    <t>Líder</t>
  </si>
  <si>
    <t>MAESTRIA EN GESTION ENERGETICA</t>
  </si>
  <si>
    <t>UNIVERSIDAD SERGIO ARBOLEDA</t>
  </si>
  <si>
    <t>CUMPLE
Folio 291
El proponente adjunta diploma de Magister en Gestión Energética expedido por la Universidad Sergio Arboleda</t>
  </si>
  <si>
    <t xml:space="preserve">Proyectos de gestión eficiente de la energía </t>
  </si>
  <si>
    <t>Auditorías energéticas</t>
  </si>
  <si>
    <t>EXPERIENCIA ESPECÍFICA CERTIFICADA</t>
  </si>
  <si>
    <t>Estudios de eficiencia energética</t>
  </si>
  <si>
    <t>CONTRATANTE</t>
  </si>
  <si>
    <t>OBJETO DEL CONTRATO O PROYECTO Y CARGO DESEMPEÑADO</t>
  </si>
  <si>
    <t>DESCRIPCIÓN DE LAS ACTIVIDADES O TAREAS DESARROLLADAS</t>
  </si>
  <si>
    <t>FECHA DE INICIO</t>
  </si>
  <si>
    <t>FECHA DE TERMINACIÓN</t>
  </si>
  <si>
    <t>TIEMPO EXPERIENCIA (MESES)</t>
  </si>
  <si>
    <t>EXPERIENCIA PROFESIONAL RELACIONADA</t>
  </si>
  <si>
    <t>Proyectos de calidad de energía</t>
  </si>
  <si>
    <t>COPORACIÓN EMA</t>
  </si>
  <si>
    <t>Asesoria proyectos de gestion eficiente de la energia, auditorias energeticas, estudios de eficiencia energetica, proyectos con FNCE, capacitaciones en normalizado y etiquetado de eficiencia energetica, desarrollo de guias, planes y/o estrategias para eficiencia energetica y energia renovable
DIRECTOR EJECUTIVO</t>
  </si>
  <si>
    <t>Asesoria proyectos de gestion eficiente de la energia, auditorias energeticas, estudios de eficiencia energetica, proyectos con FNCE, capacitaciones en normalizado y etiquetado de eficiencia energetica, desarrollo de guias, planes y/o estrategias para eficiencia energetica y energia renovable</t>
  </si>
  <si>
    <t>SUBSANÓ, CUMPLE
Página 51 a 79 de la subsanación
El proponente aporta certificación de Corporación EMA y  los certificados o documentos equivalentes que acreditan la ejecución de los proyectos o contratos del proponente que dieron lugar a la adquisición de la experiencia profesional que se certifica al profesional, se toma la experiencia profesional desde el 7 de julio de 2010, fecha de obtención del título de economista</t>
  </si>
  <si>
    <t>Proyectos de sistemas fotovoltaicos en edificaciones del sector terciario</t>
  </si>
  <si>
    <t>EXPERIENCIA</t>
  </si>
  <si>
    <t>4. FORMACIÓN ACADÉMICA Y EXPERIENCIA DEL EQUIPO MÍNIMO DE TRABAJO VERIFICABLE (COORDINADOR GEE)</t>
  </si>
  <si>
    <t xml:space="preserve">JAVIER GONZALES CORREA </t>
  </si>
  <si>
    <t>CUMPLE
Folio 296 a 297
El proponente aporta carta de compromiso debidamente firmada</t>
  </si>
  <si>
    <t>PREGRADO (21 de marzo de 1997)</t>
  </si>
  <si>
    <t>Dirección</t>
  </si>
  <si>
    <t>INGENIERO ELECTRICISTA</t>
  </si>
  <si>
    <t>UNIVERSIDAD DEL VALLE</t>
  </si>
  <si>
    <t>VL-205-26894 
 03-07-1997</t>
  </si>
  <si>
    <t xml:space="preserve">CUMPLE
Folio 299
El proponente aporta diploma como Ingeniero electricista expedido por la Universidad del Valle
Folio 302
El proponente aporta certificado de vigencia de la tarjeta profesional con fecha de expedición del 3 de julio de 1997 </t>
  </si>
  <si>
    <t>Coordinación</t>
  </si>
  <si>
    <t>Ejecución</t>
  </si>
  <si>
    <t>POSGRADO (28 de agosto de 2004)</t>
  </si>
  <si>
    <t>Supervisión</t>
  </si>
  <si>
    <t>ESPECIALISTA EN EFICIENCIA ENERGETICA</t>
  </si>
  <si>
    <t>UNIVERSIDAD AUTONOMA DE OCCIDENTE</t>
  </si>
  <si>
    <t>CUMPLE
Folio 300
El proponente adjunta diploma de Especialista en Eficiencia Energética de la Universidad Autónoma de Occidente</t>
  </si>
  <si>
    <t>ANTER S.A.S.</t>
  </si>
  <si>
    <t>DIRECCION Y SUPERVISION DE ESTUDIOS Y CONSULTORIAS ENERGETICAS</t>
  </si>
  <si>
    <t>1,Realizar investigaciones con base en información secundaria sobre los procesos y tecnologías empleadas en los sectores primario, secundario y terciario.
2- Analizar la información disponible de los diferentes estudios nacionales existentes donde se realizaron estudios del consumo energético de las distintas actividades productivas y tecnologías del sector secundario y terciario, tanto a nivel de energía final como útil. 
3- Realizar inventario de equipos y de los hábitos de uso de estos para calcular el consumo energético de los clientes
4- Realizar informes a nuestros clientes que contenga el análisis de la situación de su propio consumo energético en relación con aquel determinado para las industrias del país, teniendo en cuenta su situación geográfica, socioeconómica y demás variables pertinentes.
5- Desarrollar y calcular índices de consumo específico energético por proceso y uso productivo. 
6- Recolección de información primaria y secundaria.
7- Auditorias Energéticas en clientes del sector terciario.
8- Estudios de Calidad de Energia
9- Realizar diferentes estimaciones cuantitativas de los escenarios posibles de reducción del consumo energético y de emisiones de GEI</t>
  </si>
  <si>
    <t>CUMPLE
Folio 303 a 304
De acuerdo con los Términos y Condiciones Contractuales Numeral 1.4, el proponente aporta certificado laboral expedido por ANTER SAS en el que se evidencia experiencia como  Director y supervisor  de estudios de eficiencia energética y consultorías energéticas.</t>
  </si>
  <si>
    <t>4. FORMACIÓN ACADÉMICA Y EXPERIENCIA DEL EQUIPO MÍNIMO DE TRABAJO VERIFICABLE (COORDINADOR FNCE)</t>
  </si>
  <si>
    <t>Jaime Millan Valencia</t>
  </si>
  <si>
    <t>CUMPLE
Folio 306 a 307
El proponente aporta carta de compromiso debidamente firmada</t>
  </si>
  <si>
    <t>PREGRADO (15 de febrero de 1980)</t>
  </si>
  <si>
    <t>Ingeniero Electricista</t>
  </si>
  <si>
    <t>Universidad Tecnologica de Pereira</t>
  </si>
  <si>
    <t>RS205-1937 
 24/04/1980</t>
  </si>
  <si>
    <t>CUMPLE
Folio 310
El proponente aporta diploma como ingeniero electricista expedido por la Universidad Técnológica de Pereira
Folio 313 a 314
El proponente aporta Tarjeta profesional y certificado de vigencia expedido por el consejo profesional nacional de ingenierías electrica, mecánica y profesionaes afines con fecha de expedición del 24/04/1980</t>
  </si>
  <si>
    <t>POSGRADO (25 de noviembre de 2016)</t>
  </si>
  <si>
    <t>Interventoría</t>
  </si>
  <si>
    <t>Instalación</t>
  </si>
  <si>
    <t>Especialista en Eficiencia Energetica</t>
  </si>
  <si>
    <t>Universidad Autonoma de Occidente</t>
  </si>
  <si>
    <t>Magister en Ingenieria</t>
  </si>
  <si>
    <t>CUMPLE
Folio 312
El proponente aporta diploma de Magister en Ingeniería expedido por la Universidad Autónomoa de occidente el 25/11/2016</t>
  </si>
  <si>
    <t>TECMAC INGENIERIA S.A.S.</t>
  </si>
  <si>
    <t>Direccion de proyectos de Construccion y consultoria de diseño, planificacion y ejecucion de proyectos de energia fotovoltaica</t>
  </si>
  <si>
    <t>• Analizar cada uno de los proyectos y su viabilidad.
• Planificar la organización de cada uno de los proyectos.
• Proponer los procedimientos y técnicas más idóneas para el desarrollo de los proyectos.
• Gestionar los contratos y obtener los permisos y licencias necesarias para el 
desarrollo de cada uno de los proyectos.
• Elaborar estimaciones presupuestarias para cada proyecto y realizar un 
seguimiento a los recursos que sean designados durante su ejecución.
• Planificar y fijar los tiempos de gestión y las fases de la construcción, así como 
hacer un seguimiento de los avances cumpliendo el cronograma establecido</t>
  </si>
  <si>
    <t>Sistemas Solares Fotovoltaicos</t>
  </si>
  <si>
    <t>CUMPLE
Folio 315 a 318
De acuerdo con los Términos y Condiciones Contractuales Numeral 1.4, el proponente aporta certificado laboral expedido por TECMAC INGENIERÍA SAS en el que se evidencia experiencia como  Director de proyectos de enería fotovoltaica.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</si>
</sst>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Red]\-&quot;$&quot;\ #,##0"/>
    <numFmt numFmtId="165" formatCode="_-&quot;$&quot;\ * #,##0.00_-;\-&quot;$&quot;\ * #,##0.00_-;_-&quot;$&quot;\ * &quot;-&quot;??_-;_-@_-"/>
    <numFmt numFmtId="166" formatCode="_-* #,##0.00_-;\-* #,##0.00_-;_-* &quot;-&quot;??_-;_-@_-"/>
    <numFmt numFmtId="167" formatCode="_(* #,##0_);_(* \(#,##0\);_(* &quot;-&quot;_);_(@_)"/>
    <numFmt numFmtId="168" formatCode="_(* #,##0.00_);_(* \(#,##0.00\);_(* &quot;-&quot;??_);_(@_)"/>
    <numFmt numFmtId="169" formatCode="_(&quot;$&quot;\ * #,##0_);_(&quot;$&quot;\ * \(#,##0\);_(&quot;$&quot;\ * &quot;-&quot;_);_(@_)"/>
    <numFmt numFmtId="170" formatCode="_(&quot;$&quot;\ * #,##0.00_);_(&quot;$&quot;\ * \(#,##0.00\);_(&quot;$&quot;\ * &quot;-&quot;??_);_(@_)"/>
    <numFmt numFmtId="171" formatCode="#,##0.0"/>
    <numFmt numFmtId="172" formatCode="d/m/yyyy"/>
    <numFmt numFmtId="173" formatCode="0.000"/>
    <numFmt numFmtId="174" formatCode="0.0"/>
    <numFmt numFmtId="175" formatCode="_-&quot;$&quot;\ * #,##0_-;\-&quot;$&quot;\ * #,##0_-;_-&quot;$&quot;\ * &quot;-&quot;??_-;_-@_-"/>
    <numFmt numFmtId="176" formatCode="_-* #,##0.0_-;\-* #,##0.0_-;_-* &quot;-&quot;??_-;_-@_-"/>
  </numFmts>
  <fonts count="44">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0000FF"/>
      <name val="Arial"/>
      <family val="2"/>
    </font>
    <font>
      <sz val="10"/>
      <color indexed="8"/>
      <name val="Arial"/>
      <family val="2"/>
    </font>
    <font>
      <sz val="11"/>
      <color rgb="FF9C0006"/>
      <name val="Calibri"/>
      <family val="2"/>
      <scheme val="minor"/>
    </font>
    <font>
      <b/>
      <sz val="10"/>
      <color indexed="8"/>
      <name val="Arial"/>
      <family val="2"/>
    </font>
    <font>
      <sz val="10"/>
      <color rgb="FF000000"/>
      <name val="Arial"/>
      <family val="2"/>
    </font>
    <font>
      <b/>
      <sz val="10"/>
      <color rgb="FF000000"/>
      <name val="Arial"/>
      <family val="2"/>
    </font>
    <font>
      <b/>
      <sz val="11"/>
      <color rgb="FF9C0006"/>
      <name val="Calibri"/>
      <family val="2"/>
      <scheme val="minor"/>
    </font>
    <font>
      <sz val="11"/>
      <name val="Calibri"/>
      <family val="2"/>
      <scheme val="minor"/>
    </font>
    <font>
      <u/>
      <sz val="10"/>
      <color indexed="10"/>
      <name val="Arial"/>
      <family val="2"/>
    </font>
    <font>
      <b/>
      <sz val="9"/>
      <color theme="1"/>
      <name val="Arial"/>
      <family val="2"/>
    </font>
    <font>
      <sz val="9"/>
      <color theme="1"/>
      <name val="Arial"/>
      <family val="2"/>
    </font>
    <font>
      <sz val="7"/>
      <color theme="1"/>
      <name val="Times New Roman"/>
      <family val="1"/>
    </font>
    <font>
      <sz val="8"/>
      <color theme="1"/>
      <name val="Arial"/>
      <family val="2"/>
    </font>
    <font>
      <sz val="16"/>
      <color theme="1"/>
      <name val="Arial"/>
      <family val="2"/>
    </font>
    <font>
      <sz val="16"/>
      <color rgb="FF333333"/>
      <name val="Arial"/>
      <family val="2"/>
    </font>
    <font>
      <b/>
      <sz val="16"/>
      <color theme="1"/>
      <name val="Arial"/>
      <family val="2"/>
    </font>
    <font>
      <sz val="16"/>
      <color theme="1"/>
      <name val="Calibri"/>
      <family val="2"/>
      <scheme val="minor"/>
    </font>
    <font>
      <b/>
      <sz val="16"/>
      <color theme="1"/>
      <name val="Calibri"/>
      <family val="2"/>
      <scheme val="minor"/>
    </font>
    <font>
      <sz val="16"/>
      <color theme="1"/>
      <name val="Calibri Light"/>
      <family val="2"/>
    </font>
    <font>
      <sz val="16"/>
      <color rgb="FF000000"/>
      <name val="Calibri"/>
      <family val="2"/>
      <scheme val="minor"/>
    </font>
    <font>
      <sz val="16"/>
      <color rgb="FFFF0000"/>
      <name val="Calibri"/>
      <family val="2"/>
      <scheme val="minor"/>
    </font>
    <font>
      <b/>
      <sz val="16"/>
      <color rgb="FFFF0000"/>
      <name val="Calibri"/>
      <family val="2"/>
      <scheme val="minor"/>
    </font>
    <font>
      <b/>
      <sz val="16"/>
      <name val="Arial"/>
      <family val="2"/>
    </font>
    <font>
      <b/>
      <sz val="12"/>
      <name val="Arial"/>
      <family val="2"/>
    </font>
    <font>
      <b/>
      <sz val="16"/>
      <color rgb="FF000000"/>
      <name val="Arial"/>
      <family val="2"/>
    </font>
    <font>
      <sz val="16"/>
      <name val="Arial"/>
      <family val="2"/>
    </font>
    <font>
      <b/>
      <sz val="9"/>
      <color indexed="81"/>
      <name val="Tahoma"/>
      <family val="2"/>
    </font>
    <font>
      <sz val="9"/>
      <color indexed="81"/>
      <name val="Tahoma"/>
      <family val="2"/>
    </font>
    <font>
      <sz val="12"/>
      <color theme="1"/>
      <name val="Arial"/>
      <family val="2"/>
    </font>
    <font>
      <b/>
      <sz val="12"/>
      <color theme="1"/>
      <name val="Arial"/>
      <family val="2"/>
    </font>
    <font>
      <sz val="18"/>
      <color theme="1"/>
      <name val="Arial"/>
      <family val="2"/>
    </font>
    <font>
      <sz val="18"/>
      <color rgb="FF000000"/>
      <name val="Arial"/>
      <family val="2"/>
    </font>
    <font>
      <b/>
      <sz val="18"/>
      <color theme="1"/>
      <name val="Arial"/>
      <family val="2"/>
    </font>
    <font>
      <u/>
      <sz val="12"/>
      <color indexed="10"/>
      <name val="Arial"/>
      <family val="2"/>
    </font>
    <font>
      <sz val="12"/>
      <name val="Arial"/>
      <family val="2"/>
    </font>
    <font>
      <b/>
      <sz val="14"/>
      <name val="Arial"/>
      <family val="2"/>
    </font>
    <font>
      <b/>
      <u/>
      <sz val="10"/>
      <color theme="1"/>
      <name val="Arial"/>
      <family val="2"/>
    </font>
    <font>
      <sz val="18"/>
      <name val="Arial"/>
      <family val="2"/>
    </font>
  </fonts>
  <fills count="14">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C7CE"/>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rgb="FFACB9CA"/>
        <bgColor rgb="FF000000"/>
      </patternFill>
    </fill>
    <fill>
      <patternFill patternType="solid">
        <fgColor rgb="FFF2F2F2"/>
        <bgColor rgb="FF000000"/>
      </patternFill>
    </fill>
    <fill>
      <patternFill patternType="solid">
        <fgColor rgb="FFC6E0B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169"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8" fillId="6"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231">
    <xf numFmtId="0" fontId="0" fillId="0" borderId="0" xfId="0"/>
    <xf numFmtId="0" fontId="3" fillId="0" borderId="0" xfId="0" applyFont="1"/>
    <xf numFmtId="0" fontId="2" fillId="2" borderId="1" xfId="0" applyFont="1" applyFill="1" applyBorder="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5" borderId="0" xfId="0" applyFont="1" applyFill="1"/>
    <xf numFmtId="0" fontId="3" fillId="0" borderId="0" xfId="0" applyFont="1" applyAlignment="1">
      <alignment horizontal="justify"/>
    </xf>
    <xf numFmtId="0" fontId="2" fillId="2" borderId="0" xfId="0" applyFont="1" applyFill="1" applyAlignment="1">
      <alignment horizontal="center" vertical="center" wrapText="1"/>
    </xf>
    <xf numFmtId="0" fontId="2" fillId="2" borderId="18" xfId="0" applyFont="1" applyFill="1" applyBorder="1" applyAlignment="1">
      <alignment horizontal="justify" vertical="center" wrapText="1"/>
    </xf>
    <xf numFmtId="0" fontId="11" fillId="5" borderId="0" xfId="0" applyFont="1" applyFill="1" applyAlignment="1">
      <alignment horizontal="justify" vertical="center" wrapText="1"/>
    </xf>
    <xf numFmtId="0" fontId="3" fillId="5" borderId="0" xfId="0" applyFont="1" applyFill="1" applyAlignment="1">
      <alignment horizontal="justify" vertical="center" wrapText="1"/>
    </xf>
    <xf numFmtId="0" fontId="3" fillId="5" borderId="0" xfId="0" applyFont="1" applyFill="1" applyAlignment="1">
      <alignment vertical="center"/>
    </xf>
    <xf numFmtId="0" fontId="3" fillId="5" borderId="0" xfId="0" applyFont="1" applyFill="1" applyAlignment="1">
      <alignment horizontal="justify"/>
    </xf>
    <xf numFmtId="4" fontId="3" fillId="5" borderId="0" xfId="0" applyNumberFormat="1" applyFont="1" applyFill="1" applyAlignment="1">
      <alignment vertical="center"/>
    </xf>
    <xf numFmtId="0" fontId="2" fillId="2" borderId="1" xfId="0" applyFont="1" applyFill="1" applyBorder="1" applyAlignment="1">
      <alignment horizont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8" borderId="1" xfId="0" applyFont="1" applyFill="1" applyBorder="1" applyAlignment="1">
      <alignment horizontal="center" vertical="center"/>
    </xf>
    <xf numFmtId="2" fontId="3" fillId="0" borderId="1" xfId="0" applyNumberFormat="1" applyFont="1" applyBorder="1" applyAlignment="1">
      <alignment vertical="center"/>
    </xf>
    <xf numFmtId="0" fontId="4" fillId="8" borderId="1" xfId="0" applyFont="1" applyFill="1" applyBorder="1" applyAlignment="1">
      <alignment horizontal="center" vertical="center" wrapText="1"/>
    </xf>
    <xf numFmtId="167" fontId="5" fillId="0" borderId="1" xfId="2" applyFont="1" applyBorder="1" applyAlignment="1">
      <alignment horizontal="center" vertical="center"/>
    </xf>
    <xf numFmtId="0" fontId="12" fillId="6" borderId="1" xfId="6" applyFont="1" applyBorder="1" applyAlignment="1">
      <alignment horizontal="center" vertical="center"/>
    </xf>
    <xf numFmtId="0" fontId="3" fillId="9" borderId="0" xfId="0" applyFont="1" applyFill="1"/>
    <xf numFmtId="0" fontId="3" fillId="9" borderId="6" xfId="0" applyFont="1" applyFill="1" applyBorder="1" applyAlignment="1">
      <alignment vertical="center"/>
    </xf>
    <xf numFmtId="4" fontId="3" fillId="9" borderId="0" xfId="0" applyNumberFormat="1" applyFont="1" applyFill="1"/>
    <xf numFmtId="4" fontId="3" fillId="9" borderId="6" xfId="0" applyNumberFormat="1" applyFont="1" applyFill="1" applyBorder="1" applyAlignment="1">
      <alignment vertical="center"/>
    </xf>
    <xf numFmtId="10" fontId="3" fillId="0" borderId="1" xfId="5" applyNumberFormat="1" applyFont="1" applyBorder="1" applyAlignment="1">
      <alignment vertical="center"/>
    </xf>
    <xf numFmtId="3" fontId="5" fillId="0" borderId="1" xfId="0" applyNumberFormat="1" applyFont="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4" fontId="5" fillId="0" borderId="1" xfId="3" applyNumberFormat="1"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4" fontId="5" fillId="0" borderId="0" xfId="3" applyNumberFormat="1" applyFont="1" applyFill="1" applyBorder="1" applyAlignment="1">
      <alignment horizontal="center" vertical="center" wrapText="1"/>
    </xf>
    <xf numFmtId="172" fontId="10" fillId="0" borderId="1"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4" fillId="0" borderId="1" xfId="2" applyNumberFormat="1" applyFont="1" applyFill="1" applyBorder="1" applyAlignment="1" applyProtection="1">
      <alignment horizontal="center" vertical="center"/>
      <protection locked="0"/>
    </xf>
    <xf numFmtId="173" fontId="2" fillId="8" borderId="1" xfId="0" applyNumberFormat="1" applyFont="1" applyFill="1" applyBorder="1" applyAlignment="1">
      <alignment horizontal="center" vertical="center"/>
    </xf>
    <xf numFmtId="171" fontId="2" fillId="0" borderId="0" xfId="4" applyNumberFormat="1" applyFont="1" applyFill="1" applyBorder="1" applyAlignment="1">
      <alignment horizontal="center" vertical="center"/>
    </xf>
    <xf numFmtId="0" fontId="16" fillId="0" borderId="23" xfId="0" applyFont="1" applyBorder="1" applyAlignment="1">
      <alignment horizontal="justify" vertical="center" wrapText="1"/>
    </xf>
    <xf numFmtId="0" fontId="16" fillId="0" borderId="22" xfId="0" applyFont="1" applyBorder="1" applyAlignment="1">
      <alignment horizontal="justify" vertical="center" wrapText="1"/>
    </xf>
    <xf numFmtId="2" fontId="6" fillId="8" borderId="1" xfId="0" applyNumberFormat="1" applyFont="1" applyFill="1" applyBorder="1" applyAlignment="1">
      <alignment horizontal="center" vertical="center"/>
    </xf>
    <xf numFmtId="171" fontId="2" fillId="0" borderId="1" xfId="4" applyNumberFormat="1" applyFont="1" applyFill="1" applyBorder="1" applyAlignment="1">
      <alignment horizontal="center" vertical="center"/>
    </xf>
    <xf numFmtId="0" fontId="4" fillId="0" borderId="1" xfId="0" applyFont="1" applyBorder="1" applyAlignment="1">
      <alignment horizontal="center" vertical="center" wrapText="1"/>
    </xf>
    <xf numFmtId="2" fontId="6" fillId="8" borderId="1" xfId="0" applyNumberFormat="1" applyFont="1" applyFill="1" applyBorder="1" applyAlignment="1">
      <alignment horizontal="center" vertical="center" wrapText="1"/>
    </xf>
    <xf numFmtId="0" fontId="15" fillId="10" borderId="21" xfId="0" applyFont="1" applyFill="1" applyBorder="1" applyAlignment="1">
      <alignment vertical="center" wrapText="1"/>
    </xf>
    <xf numFmtId="0" fontId="15" fillId="10" borderId="20" xfId="0" applyFont="1" applyFill="1" applyBorder="1" applyAlignment="1">
      <alignmen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3" fillId="5" borderId="1" xfId="0" applyFont="1" applyFill="1" applyBorder="1" applyAlignment="1">
      <alignment wrapText="1"/>
    </xf>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0" fontId="2" fillId="8" borderId="1" xfId="0" applyFont="1" applyFill="1" applyBorder="1" applyAlignment="1">
      <alignment horizontal="center" vertical="center" wrapText="1"/>
    </xf>
    <xf numFmtId="0" fontId="3" fillId="0" borderId="1" xfId="0" applyFont="1" applyBorder="1" applyAlignment="1">
      <alignment vertical="center"/>
    </xf>
    <xf numFmtId="169" fontId="13" fillId="0" borderId="1" xfId="1" applyFont="1" applyFill="1" applyBorder="1" applyAlignment="1" applyProtection="1">
      <alignment vertical="center"/>
      <protection locked="0"/>
    </xf>
    <xf numFmtId="0" fontId="3" fillId="0" borderId="0" xfId="0" applyFont="1" applyAlignment="1">
      <alignment vertical="center"/>
    </xf>
    <xf numFmtId="0" fontId="19" fillId="0" borderId="0" xfId="0" applyFont="1" applyAlignment="1">
      <alignment horizontal="center" vertical="center"/>
    </xf>
    <xf numFmtId="170" fontId="19" fillId="0" borderId="0" xfId="4" applyFont="1" applyAlignment="1">
      <alignment horizontal="center" vertical="center"/>
    </xf>
    <xf numFmtId="0" fontId="19" fillId="0" borderId="0" xfId="0" applyFont="1" applyAlignment="1">
      <alignment horizontal="center" vertical="center" wrapText="1"/>
    </xf>
    <xf numFmtId="164" fontId="19" fillId="0" borderId="0" xfId="0" applyNumberFormat="1" applyFont="1" applyAlignment="1">
      <alignment horizontal="center" vertical="center"/>
    </xf>
    <xf numFmtId="164" fontId="20" fillId="4" borderId="0" xfId="0" applyNumberFormat="1" applyFont="1" applyFill="1" applyAlignment="1">
      <alignment horizontal="center" vertical="center" wrapText="1"/>
    </xf>
    <xf numFmtId="0" fontId="20" fillId="4" borderId="0" xfId="0" applyFont="1" applyFill="1" applyAlignment="1">
      <alignment horizontal="center" vertical="center" wrapText="1"/>
    </xf>
    <xf numFmtId="164" fontId="20" fillId="4" borderId="10"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164" fontId="20" fillId="4" borderId="9" xfId="0" applyNumberFormat="1" applyFont="1" applyFill="1" applyBorder="1" applyAlignment="1">
      <alignment horizontal="center" vertical="center" wrapText="1"/>
    </xf>
    <xf numFmtId="0" fontId="20" fillId="4" borderId="9" xfId="0" applyFont="1" applyFill="1" applyBorder="1" applyAlignment="1">
      <alignment horizontal="center" vertical="center" wrapText="1"/>
    </xf>
    <xf numFmtId="164" fontId="20" fillId="4" borderId="1" xfId="0" applyNumberFormat="1" applyFont="1" applyFill="1" applyBorder="1" applyAlignment="1">
      <alignment horizontal="center" vertical="center" wrapText="1"/>
    </xf>
    <xf numFmtId="0" fontId="20" fillId="4" borderId="1" xfId="0" applyFont="1" applyFill="1" applyBorder="1" applyAlignment="1">
      <alignment horizontal="center" vertical="center" wrapText="1"/>
    </xf>
    <xf numFmtId="169" fontId="19" fillId="0" borderId="1" xfId="1" applyFont="1" applyBorder="1" applyAlignment="1">
      <alignment horizontal="center" vertical="center"/>
    </xf>
    <xf numFmtId="0" fontId="19" fillId="0" borderId="1" xfId="0" applyFont="1" applyBorder="1" applyAlignment="1">
      <alignment horizontal="center" vertical="center"/>
    </xf>
    <xf numFmtId="170" fontId="19" fillId="0" borderId="0" xfId="4" applyFont="1" applyBorder="1" applyAlignment="1">
      <alignment horizontal="center" vertical="center"/>
    </xf>
    <xf numFmtId="0" fontId="21" fillId="0" borderId="0" xfId="0" applyFont="1" applyAlignment="1">
      <alignment horizontal="center" vertical="center" wrapText="1"/>
    </xf>
    <xf numFmtId="0" fontId="22" fillId="5" borderId="1" xfId="0" applyFont="1" applyFill="1" applyBorder="1" applyAlignment="1">
      <alignment horizontal="center" vertical="center" wrapText="1"/>
    </xf>
    <xf numFmtId="9" fontId="22" fillId="0" borderId="1" xfId="3" applyNumberFormat="1" applyFont="1" applyFill="1" applyBorder="1" applyAlignment="1" applyProtection="1">
      <alignment horizontal="center" vertical="center"/>
      <protection locked="0"/>
    </xf>
    <xf numFmtId="174" fontId="22"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175" fontId="22" fillId="0" borderId="1" xfId="8" applyNumberFormat="1" applyFont="1" applyBorder="1" applyAlignment="1" applyProtection="1">
      <alignment horizontal="center" vertical="center" wrapText="1"/>
      <protection locked="0"/>
    </xf>
    <xf numFmtId="14" fontId="22"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4" fillId="0" borderId="0" xfId="0" applyFont="1" applyAlignment="1">
      <alignment horizontal="center" vertical="center" wrapText="1"/>
    </xf>
    <xf numFmtId="174" fontId="22" fillId="5" borderId="1"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wrapText="1"/>
      <protection locked="0"/>
    </xf>
    <xf numFmtId="0" fontId="26" fillId="5" borderId="1" xfId="0" applyFont="1" applyFill="1" applyBorder="1" applyAlignment="1">
      <alignment horizontal="center" vertical="center" wrapText="1"/>
    </xf>
    <xf numFmtId="9" fontId="25" fillId="5" borderId="1" xfId="0" applyNumberFormat="1" applyFont="1" applyFill="1" applyBorder="1" applyAlignment="1" applyProtection="1">
      <alignment horizontal="center" vertical="center" wrapText="1"/>
      <protection locked="0"/>
    </xf>
    <xf numFmtId="174" fontId="26" fillId="5" borderId="1" xfId="0" applyNumberFormat="1" applyFont="1" applyFill="1" applyBorder="1" applyAlignment="1" applyProtection="1">
      <alignment horizontal="center" vertical="center" wrapText="1"/>
      <protection locked="0"/>
    </xf>
    <xf numFmtId="0" fontId="26" fillId="5" borderId="1" xfId="0"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14" fontId="25" fillId="0" borderId="1" xfId="0" applyNumberFormat="1"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9" fontId="22" fillId="5" borderId="1" xfId="3" applyNumberFormat="1" applyFont="1" applyFill="1" applyBorder="1" applyAlignment="1" applyProtection="1">
      <alignment horizontal="center" vertical="center"/>
      <protection locked="0"/>
    </xf>
    <xf numFmtId="0" fontId="22" fillId="5" borderId="1" xfId="0"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wrapText="1"/>
    </xf>
    <xf numFmtId="0" fontId="28" fillId="0" borderId="0" xfId="0" applyFont="1" applyAlignment="1">
      <alignment horizontal="center" vertical="center"/>
    </xf>
    <xf numFmtId="0" fontId="21" fillId="0" borderId="0" xfId="0" applyFont="1" applyAlignment="1">
      <alignment horizontal="center" vertical="center"/>
    </xf>
    <xf numFmtId="0" fontId="28" fillId="5" borderId="0" xfId="0" applyFont="1" applyFill="1" applyAlignment="1">
      <alignment horizontal="center" vertical="center"/>
    </xf>
    <xf numFmtId="0" fontId="19" fillId="5" borderId="0" xfId="0" applyFont="1" applyFill="1" applyAlignment="1">
      <alignment horizontal="center" vertical="center" wrapText="1"/>
    </xf>
    <xf numFmtId="0" fontId="22" fillId="5" borderId="0" xfId="0" applyFont="1" applyFill="1" applyAlignment="1">
      <alignment horizontal="center"/>
    </xf>
    <xf numFmtId="0" fontId="22" fillId="0" borderId="0" xfId="0" applyFont="1" applyAlignment="1">
      <alignment horizontal="center"/>
    </xf>
    <xf numFmtId="0" fontId="19" fillId="5" borderId="0" xfId="0" applyFont="1" applyFill="1" applyAlignment="1">
      <alignment horizontal="center" vertical="center"/>
    </xf>
    <xf numFmtId="0" fontId="29" fillId="3" borderId="1" xfId="0" applyFont="1" applyFill="1" applyBorder="1" applyAlignment="1">
      <alignment horizontal="center" vertical="center"/>
    </xf>
    <xf numFmtId="176" fontId="22" fillId="5" borderId="1" xfId="7" applyNumberFormat="1" applyFont="1" applyFill="1" applyBorder="1" applyAlignment="1">
      <alignment horizontal="center" vertical="center"/>
    </xf>
    <xf numFmtId="0" fontId="28" fillId="12" borderId="17"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28" fillId="12" borderId="17" xfId="0" applyFont="1" applyFill="1" applyBorder="1" applyAlignment="1">
      <alignment horizontal="center" vertical="center"/>
    </xf>
    <xf numFmtId="0" fontId="28" fillId="5" borderId="1" xfId="0" applyFont="1" applyFill="1" applyBorder="1" applyAlignment="1">
      <alignment horizontal="center" vertical="center" wrapText="1"/>
    </xf>
    <xf numFmtId="0" fontId="28" fillId="5" borderId="1" xfId="0" applyFont="1" applyFill="1" applyBorder="1" applyAlignment="1">
      <alignment horizontal="center" vertical="center"/>
    </xf>
    <xf numFmtId="0" fontId="34" fillId="0" borderId="0" xfId="0" applyFont="1" applyAlignment="1">
      <alignment horizontal="center" vertical="center"/>
    </xf>
    <xf numFmtId="173" fontId="35" fillId="8" borderId="1" xfId="0" applyNumberFormat="1" applyFont="1" applyFill="1" applyBorder="1" applyAlignment="1">
      <alignment horizontal="center" vertical="center"/>
    </xf>
    <xf numFmtId="171" fontId="35" fillId="0" borderId="0" xfId="4" applyNumberFormat="1" applyFont="1" applyFill="1" applyBorder="1" applyAlignment="1">
      <alignment horizontal="center" vertical="center"/>
    </xf>
    <xf numFmtId="171" fontId="35" fillId="0" borderId="1" xfId="4" applyNumberFormat="1" applyFont="1" applyFill="1" applyBorder="1" applyAlignment="1">
      <alignment horizontal="center" vertical="center"/>
    </xf>
    <xf numFmtId="0" fontId="34" fillId="0" borderId="1" xfId="0" applyFont="1" applyBorder="1" applyAlignment="1">
      <alignment horizontal="center" vertical="center"/>
    </xf>
    <xf numFmtId="0" fontId="36" fillId="0" borderId="0" xfId="0" applyFont="1" applyAlignment="1">
      <alignment horizontal="center" vertical="center"/>
    </xf>
    <xf numFmtId="172" fontId="37" fillId="0" borderId="1" xfId="0" applyNumberFormat="1" applyFont="1" applyBorder="1" applyAlignment="1" applyProtection="1">
      <alignment horizontal="center" vertical="center" wrapText="1"/>
      <protection locked="0"/>
    </xf>
    <xf numFmtId="3" fontId="36" fillId="0" borderId="1" xfId="0" applyNumberFormat="1" applyFont="1" applyBorder="1" applyAlignment="1">
      <alignment horizontal="center" vertical="center" wrapText="1"/>
    </xf>
    <xf numFmtId="14"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35" fillId="8" borderId="1" xfId="0" applyFont="1" applyFill="1" applyBorder="1" applyAlignment="1">
      <alignment horizontal="center" vertical="center" wrapText="1"/>
    </xf>
    <xf numFmtId="4" fontId="39" fillId="0" borderId="0" xfId="3" applyNumberFormat="1" applyFont="1" applyFill="1" applyBorder="1" applyAlignment="1">
      <alignment horizontal="center" vertical="center" wrapText="1"/>
    </xf>
    <xf numFmtId="4" fontId="40" fillId="0" borderId="0" xfId="3" applyNumberFormat="1" applyFont="1" applyFill="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pplyProtection="1">
      <alignment horizontal="center" vertical="center" wrapText="1"/>
      <protection locked="0"/>
    </xf>
    <xf numFmtId="4" fontId="40" fillId="0" borderId="1" xfId="3" applyNumberFormat="1"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35" fillId="3" borderId="1" xfId="0" applyFont="1" applyFill="1" applyBorder="1" applyAlignment="1">
      <alignment horizontal="center" vertical="center" wrapText="1"/>
    </xf>
    <xf numFmtId="3" fontId="40" fillId="0" borderId="1" xfId="0" applyNumberFormat="1" applyFont="1" applyBorder="1" applyAlignment="1" applyProtection="1">
      <alignment horizontal="center" vertical="center" wrapText="1"/>
      <protection locked="0"/>
    </xf>
    <xf numFmtId="3" fontId="40" fillId="0" borderId="1" xfId="0" applyNumberFormat="1" applyFont="1" applyBorder="1" applyAlignment="1" applyProtection="1">
      <alignment horizontal="center" vertical="center"/>
      <protection locked="0"/>
    </xf>
    <xf numFmtId="0" fontId="29" fillId="0" borderId="1" xfId="2"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3"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4" fontId="14" fillId="0" borderId="0" xfId="3" applyNumberFormat="1" applyFont="1" applyFill="1" applyBorder="1" applyAlignment="1">
      <alignment horizontal="center" vertical="center" wrapText="1"/>
    </xf>
    <xf numFmtId="0" fontId="18" fillId="0" borderId="0" xfId="0" applyFont="1" applyAlignment="1">
      <alignment horizontal="center"/>
    </xf>
    <xf numFmtId="3" fontId="5" fillId="0" borderId="1" xfId="0" applyNumberFormat="1" applyFont="1" applyBorder="1" applyAlignment="1" applyProtection="1">
      <alignment horizontal="center" vertical="center" wrapText="1"/>
      <protection locked="0"/>
    </xf>
    <xf numFmtId="14" fontId="3" fillId="0" borderId="0" xfId="0" applyNumberFormat="1" applyFont="1" applyAlignment="1">
      <alignment horizontal="center" vertical="center"/>
    </xf>
    <xf numFmtId="0" fontId="41" fillId="13" borderId="10" xfId="0" applyFont="1" applyFill="1" applyBorder="1" applyAlignment="1">
      <alignment horizontal="center" vertical="center"/>
    </xf>
    <xf numFmtId="0" fontId="29" fillId="13" borderId="10" xfId="0" applyFont="1" applyFill="1" applyBorder="1" applyAlignment="1">
      <alignment horizontal="center" vertical="center"/>
    </xf>
    <xf numFmtId="0" fontId="35" fillId="2" borderId="1" xfId="0" applyFont="1" applyFill="1" applyBorder="1" applyAlignment="1">
      <alignment horizontal="center" vertical="center" wrapText="1"/>
    </xf>
    <xf numFmtId="0" fontId="40" fillId="0" borderId="1" xfId="0" applyFont="1" applyBorder="1" applyAlignment="1">
      <alignment horizontal="center" vertical="center" wrapText="1"/>
    </xf>
    <xf numFmtId="0" fontId="40" fillId="0" borderId="1" xfId="0" applyFont="1" applyBorder="1" applyAlignment="1" applyProtection="1">
      <alignment horizontal="center" vertical="center" wrapText="1"/>
      <protection locked="0"/>
    </xf>
    <xf numFmtId="0" fontId="43" fillId="0" borderId="1" xfId="0" applyFont="1" applyBorder="1" applyAlignment="1">
      <alignment horizontal="center" vertical="center" wrapText="1"/>
    </xf>
    <xf numFmtId="0" fontId="35" fillId="13" borderId="10" xfId="0" applyFont="1" applyFill="1" applyBorder="1" applyAlignment="1">
      <alignment horizontal="center" vertical="center"/>
    </xf>
    <xf numFmtId="0" fontId="2" fillId="2" borderId="1" xfId="0" applyFont="1" applyFill="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4" fillId="5" borderId="17"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2" fillId="9" borderId="0" xfId="0" applyFont="1" applyFill="1" applyAlignment="1">
      <alignment horizontal="center" vertical="center"/>
    </xf>
    <xf numFmtId="0" fontId="2" fillId="0" borderId="0" xfId="0" applyFont="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0" fontId="4" fillId="5" borderId="17"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16" fillId="0" borderId="24" xfId="0" applyFont="1" applyBorder="1" applyAlignment="1">
      <alignment horizontal="justify" vertical="center" wrapText="1"/>
    </xf>
    <xf numFmtId="0" fontId="16" fillId="0" borderId="20" xfId="0" applyFont="1" applyBorder="1" applyAlignment="1">
      <alignment horizontal="justify" vertical="center" wrapText="1"/>
    </xf>
    <xf numFmtId="0" fontId="15" fillId="10" borderId="24" xfId="0" applyFont="1" applyFill="1" applyBorder="1" applyAlignment="1">
      <alignment vertical="center" wrapText="1"/>
    </xf>
    <xf numFmtId="0" fontId="15" fillId="10" borderId="21" xfId="0" applyFont="1" applyFill="1" applyBorder="1" applyAlignment="1">
      <alignment vertical="center" wrapText="1"/>
    </xf>
    <xf numFmtId="0" fontId="15" fillId="10" borderId="20" xfId="0" applyFont="1" applyFill="1" applyBorder="1" applyAlignment="1">
      <alignment vertical="center" wrapText="1"/>
    </xf>
    <xf numFmtId="0" fontId="3" fillId="5" borderId="3" xfId="0" applyFont="1" applyFill="1" applyBorder="1" applyAlignment="1">
      <alignment horizontal="center"/>
    </xf>
    <xf numFmtId="0" fontId="3" fillId="5" borderId="14" xfId="0" applyFont="1" applyFill="1" applyBorder="1" applyAlignment="1">
      <alignment horizontal="center"/>
    </xf>
    <xf numFmtId="0" fontId="3" fillId="5" borderId="3" xfId="0" applyFont="1" applyFill="1" applyBorder="1" applyAlignment="1">
      <alignment horizontal="center" wrapText="1"/>
    </xf>
    <xf numFmtId="0" fontId="3" fillId="5" borderId="14" xfId="0" applyFont="1" applyFill="1" applyBorder="1" applyAlignment="1">
      <alignment horizontal="center" wrapText="1"/>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3" fillId="5" borderId="1" xfId="0" applyFont="1" applyFill="1" applyBorder="1" applyAlignment="1">
      <alignment horizontal="center"/>
    </xf>
    <xf numFmtId="0" fontId="4" fillId="3" borderId="1" xfId="0" applyFont="1" applyFill="1" applyBorder="1" applyAlignment="1">
      <alignment horizontal="left" vertical="center"/>
    </xf>
    <xf numFmtId="0" fontId="2" fillId="2"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vertical="center"/>
    </xf>
    <xf numFmtId="0" fontId="31" fillId="0" borderId="0" xfId="0" applyFont="1" applyAlignment="1">
      <alignment horizontal="center" vertical="center"/>
    </xf>
    <xf numFmtId="0" fontId="19" fillId="0" borderId="0" xfId="0" applyFont="1" applyAlignment="1">
      <alignment horizontal="center" vertical="center"/>
    </xf>
    <xf numFmtId="0" fontId="21" fillId="2" borderId="1" xfId="0" applyFont="1" applyFill="1" applyBorder="1" applyAlignment="1">
      <alignment horizontal="center" vertical="center"/>
    </xf>
    <xf numFmtId="0" fontId="28" fillId="3" borderId="17"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4" xfId="0" applyFont="1" applyFill="1" applyBorder="1" applyAlignment="1">
      <alignment horizontal="center" vertical="center"/>
    </xf>
    <xf numFmtId="0" fontId="21" fillId="2" borderId="1" xfId="0" applyFont="1" applyFill="1" applyBorder="1" applyAlignment="1">
      <alignment horizontal="center" vertical="center" wrapText="1"/>
    </xf>
    <xf numFmtId="0" fontId="35" fillId="2" borderId="7" xfId="0" applyFont="1" applyFill="1" applyBorder="1" applyAlignment="1">
      <alignment horizontal="center" vertical="center"/>
    </xf>
    <xf numFmtId="0" fontId="35" fillId="2" borderId="11" xfId="0" applyFont="1" applyFill="1" applyBorder="1" applyAlignment="1">
      <alignment horizontal="center" vertical="center"/>
    </xf>
    <xf numFmtId="0" fontId="35" fillId="8" borderId="17"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40" fillId="0" borderId="17"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35" fillId="0" borderId="0" xfId="0" applyFont="1" applyAlignment="1">
      <alignment horizontal="center" vertical="center"/>
    </xf>
    <xf numFmtId="0" fontId="29" fillId="3" borderId="17" xfId="0" applyFont="1" applyFill="1" applyBorder="1" applyAlignment="1">
      <alignment horizontal="center" vertical="center"/>
    </xf>
    <xf numFmtId="0" fontId="29" fillId="3" borderId="4" xfId="0" applyFont="1" applyFill="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4" fillId="3" borderId="1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9">
    <cellStyle name="Incorrecto" xfId="6" builtinId="27"/>
    <cellStyle name="Millares" xfId="7" builtinId="3"/>
    <cellStyle name="Millares [0] 2" xfId="2" xr:uid="{00000000-0005-0000-0000-000002000000}"/>
    <cellStyle name="Millares 2" xfId="3" xr:uid="{00000000-0005-0000-0000-000003000000}"/>
    <cellStyle name="Moneda" xfId="8" builtinId="4"/>
    <cellStyle name="Moneda [0]" xfId="1" builtinId="7"/>
    <cellStyle name="Moneda 2" xfId="4" xr:uid="{00000000-0005-0000-0000-000005000000}"/>
    <cellStyle name="Normal" xfId="0" builtinId="0"/>
    <cellStyle name="Porcentaje" xfId="5" builtinId="5"/>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925286</xdr:colOff>
      <xdr:row>25</xdr:row>
      <xdr:rowOff>1161143</xdr:rowOff>
    </xdr:from>
    <xdr:to>
      <xdr:col>1</xdr:col>
      <xdr:colOff>7948386</xdr:colOff>
      <xdr:row>25</xdr:row>
      <xdr:rowOff>4386943</xdr:rowOff>
    </xdr:to>
    <xdr:pic>
      <xdr:nvPicPr>
        <xdr:cNvPr id="3" name="Imagen 2">
          <a:extLst>
            <a:ext uri="{FF2B5EF4-FFF2-40B4-BE49-F238E27FC236}">
              <a16:creationId xmlns:a16="http://schemas.microsoft.com/office/drawing/2014/main" id="{9244D08A-542F-EA4F-BF68-C481D83810AE}"/>
            </a:ext>
          </a:extLst>
        </xdr:cNvPr>
        <xdr:cNvPicPr>
          <a:picLocks noChangeAspect="1"/>
        </xdr:cNvPicPr>
      </xdr:nvPicPr>
      <xdr:blipFill>
        <a:blip xmlns:r="http://schemas.openxmlformats.org/officeDocument/2006/relationships" r:embed="rId1"/>
        <a:stretch>
          <a:fillRect/>
        </a:stretch>
      </xdr:blipFill>
      <xdr:spPr>
        <a:xfrm>
          <a:off x="2431143" y="18469429"/>
          <a:ext cx="7023100" cy="322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deapad\Desktop\FENOGE\2022\EVALUACI&#211;N%20MINDEFENSA\Anexo%204%20Requisitos%20habilit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APACIDAD JURÍDICA"/>
      <sheetName val="2. CAPACIDAD FINANCIERA HG"/>
      <sheetName val="2. CAPACIDAD FINANCIERA HMV"/>
      <sheetName val="2. CAPACIDAD FINANCIERA ANTER"/>
      <sheetName val="2. CAPACIDAD FINANCIERA EMA"/>
      <sheetName val="3. EXPERIENCIA MÍNIMA"/>
      <sheetName val="4.1 DIRECTOR DEL PROYECTO"/>
      <sheetName val="4.2 COORDINADOR GEE"/>
      <sheetName val="4.3 COORDINADOR FNCE"/>
    </sheetNames>
    <sheetDataSet>
      <sheetData sheetId="0">
        <row r="2">
          <cell r="A2" t="str">
            <v>INVITACIÓN CERRADA No. 08 DE 2021</v>
          </cell>
        </row>
        <row r="6">
          <cell r="B6" t="str">
            <v>CONSORCIO VIVE SOLAR</v>
          </cell>
        </row>
        <row r="7">
          <cell r="B7" t="str">
            <v>N/A</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showGridLines="0" view="pageBreakPreview" topLeftCell="A5" zoomScale="89" zoomScaleNormal="70" zoomScaleSheetLayoutView="89" workbookViewId="0">
      <selection activeCell="G11" sqref="G11"/>
    </sheetView>
  </sheetViews>
  <sheetFormatPr defaultColWidth="11.42578125" defaultRowHeight="0" customHeight="1" zeroHeight="1"/>
  <cols>
    <col min="1" max="1" width="19.85546875" style="22" customWidth="1"/>
    <col min="2" max="2" width="158.42578125" style="23" customWidth="1"/>
    <col min="3" max="3" width="1.85546875" style="11" customWidth="1"/>
    <col min="4" max="4" width="82.42578125" style="12" customWidth="1"/>
    <col min="5" max="256" width="11.42578125" style="5"/>
    <col min="257" max="257" width="19.85546875" style="5" customWidth="1"/>
    <col min="258" max="258" width="107" style="5" customWidth="1"/>
    <col min="259" max="259" width="1.85546875" style="5" customWidth="1"/>
    <col min="260" max="260" width="82.42578125" style="5" customWidth="1"/>
    <col min="261" max="512" width="11.42578125" style="5"/>
    <col min="513" max="513" width="19.85546875" style="5" customWidth="1"/>
    <col min="514" max="514" width="107" style="5" customWidth="1"/>
    <col min="515" max="515" width="1.85546875" style="5" customWidth="1"/>
    <col min="516" max="516" width="82.42578125" style="5" customWidth="1"/>
    <col min="517" max="768" width="11.42578125" style="5"/>
    <col min="769" max="769" width="19.85546875" style="5" customWidth="1"/>
    <col min="770" max="770" width="107" style="5" customWidth="1"/>
    <col min="771" max="771" width="1.85546875" style="5" customWidth="1"/>
    <col min="772" max="772" width="82.42578125" style="5" customWidth="1"/>
    <col min="773" max="1024" width="11.42578125" style="5"/>
    <col min="1025" max="1025" width="19.85546875" style="5" customWidth="1"/>
    <col min="1026" max="1026" width="107" style="5" customWidth="1"/>
    <col min="1027" max="1027" width="1.85546875" style="5" customWidth="1"/>
    <col min="1028" max="1028" width="82.42578125" style="5" customWidth="1"/>
    <col min="1029" max="1280" width="11.42578125" style="5"/>
    <col min="1281" max="1281" width="19.85546875" style="5" customWidth="1"/>
    <col min="1282" max="1282" width="107" style="5" customWidth="1"/>
    <col min="1283" max="1283" width="1.85546875" style="5" customWidth="1"/>
    <col min="1284" max="1284" width="82.42578125" style="5" customWidth="1"/>
    <col min="1285" max="1536" width="11.42578125" style="5"/>
    <col min="1537" max="1537" width="19.85546875" style="5" customWidth="1"/>
    <col min="1538" max="1538" width="107" style="5" customWidth="1"/>
    <col min="1539" max="1539" width="1.85546875" style="5" customWidth="1"/>
    <col min="1540" max="1540" width="82.42578125" style="5" customWidth="1"/>
    <col min="1541" max="1792" width="11.42578125" style="5"/>
    <col min="1793" max="1793" width="19.85546875" style="5" customWidth="1"/>
    <col min="1794" max="1794" width="107" style="5" customWidth="1"/>
    <col min="1795" max="1795" width="1.85546875" style="5" customWidth="1"/>
    <col min="1796" max="1796" width="82.42578125" style="5" customWidth="1"/>
    <col min="1797" max="2048" width="11.42578125" style="5"/>
    <col min="2049" max="2049" width="19.85546875" style="5" customWidth="1"/>
    <col min="2050" max="2050" width="107" style="5" customWidth="1"/>
    <col min="2051" max="2051" width="1.85546875" style="5" customWidth="1"/>
    <col min="2052" max="2052" width="82.42578125" style="5" customWidth="1"/>
    <col min="2053" max="2304" width="11.42578125" style="5"/>
    <col min="2305" max="2305" width="19.85546875" style="5" customWidth="1"/>
    <col min="2306" max="2306" width="107" style="5" customWidth="1"/>
    <col min="2307" max="2307" width="1.85546875" style="5" customWidth="1"/>
    <col min="2308" max="2308" width="82.42578125" style="5" customWidth="1"/>
    <col min="2309" max="2560" width="11.42578125" style="5"/>
    <col min="2561" max="2561" width="19.85546875" style="5" customWidth="1"/>
    <col min="2562" max="2562" width="107" style="5" customWidth="1"/>
    <col min="2563" max="2563" width="1.85546875" style="5" customWidth="1"/>
    <col min="2564" max="2564" width="82.42578125" style="5" customWidth="1"/>
    <col min="2565" max="2816" width="11.42578125" style="5"/>
    <col min="2817" max="2817" width="19.85546875" style="5" customWidth="1"/>
    <col min="2818" max="2818" width="107" style="5" customWidth="1"/>
    <col min="2819" max="2819" width="1.85546875" style="5" customWidth="1"/>
    <col min="2820" max="2820" width="82.42578125" style="5" customWidth="1"/>
    <col min="2821" max="3072" width="11.42578125" style="5"/>
    <col min="3073" max="3073" width="19.85546875" style="5" customWidth="1"/>
    <col min="3074" max="3074" width="107" style="5" customWidth="1"/>
    <col min="3075" max="3075" width="1.85546875" style="5" customWidth="1"/>
    <col min="3076" max="3076" width="82.42578125" style="5" customWidth="1"/>
    <col min="3077" max="3328" width="11.42578125" style="5"/>
    <col min="3329" max="3329" width="19.85546875" style="5" customWidth="1"/>
    <col min="3330" max="3330" width="107" style="5" customWidth="1"/>
    <col min="3331" max="3331" width="1.85546875" style="5" customWidth="1"/>
    <col min="3332" max="3332" width="82.42578125" style="5" customWidth="1"/>
    <col min="3333" max="3584" width="11.42578125" style="5"/>
    <col min="3585" max="3585" width="19.85546875" style="5" customWidth="1"/>
    <col min="3586" max="3586" width="107" style="5" customWidth="1"/>
    <col min="3587" max="3587" width="1.85546875" style="5" customWidth="1"/>
    <col min="3588" max="3588" width="82.42578125" style="5" customWidth="1"/>
    <col min="3589" max="3840" width="11.42578125" style="5"/>
    <col min="3841" max="3841" width="19.85546875" style="5" customWidth="1"/>
    <col min="3842" max="3842" width="107" style="5" customWidth="1"/>
    <col min="3843" max="3843" width="1.85546875" style="5" customWidth="1"/>
    <col min="3844" max="3844" width="82.42578125" style="5" customWidth="1"/>
    <col min="3845" max="4096" width="11.42578125" style="5"/>
    <col min="4097" max="4097" width="19.85546875" style="5" customWidth="1"/>
    <col min="4098" max="4098" width="107" style="5" customWidth="1"/>
    <col min="4099" max="4099" width="1.85546875" style="5" customWidth="1"/>
    <col min="4100" max="4100" width="82.42578125" style="5" customWidth="1"/>
    <col min="4101" max="4352" width="11.42578125" style="5"/>
    <col min="4353" max="4353" width="19.85546875" style="5" customWidth="1"/>
    <col min="4354" max="4354" width="107" style="5" customWidth="1"/>
    <col min="4355" max="4355" width="1.85546875" style="5" customWidth="1"/>
    <col min="4356" max="4356" width="82.42578125" style="5" customWidth="1"/>
    <col min="4357" max="4608" width="11.42578125" style="5"/>
    <col min="4609" max="4609" width="19.85546875" style="5" customWidth="1"/>
    <col min="4610" max="4610" width="107" style="5" customWidth="1"/>
    <col min="4611" max="4611" width="1.85546875" style="5" customWidth="1"/>
    <col min="4612" max="4612" width="82.42578125" style="5" customWidth="1"/>
    <col min="4613" max="4864" width="11.42578125" style="5"/>
    <col min="4865" max="4865" width="19.85546875" style="5" customWidth="1"/>
    <col min="4866" max="4866" width="107" style="5" customWidth="1"/>
    <col min="4867" max="4867" width="1.85546875" style="5" customWidth="1"/>
    <col min="4868" max="4868" width="82.42578125" style="5" customWidth="1"/>
    <col min="4869" max="5120" width="11.42578125" style="5"/>
    <col min="5121" max="5121" width="19.85546875" style="5" customWidth="1"/>
    <col min="5122" max="5122" width="107" style="5" customWidth="1"/>
    <col min="5123" max="5123" width="1.85546875" style="5" customWidth="1"/>
    <col min="5124" max="5124" width="82.42578125" style="5" customWidth="1"/>
    <col min="5125" max="5376" width="11.42578125" style="5"/>
    <col min="5377" max="5377" width="19.85546875" style="5" customWidth="1"/>
    <col min="5378" max="5378" width="107" style="5" customWidth="1"/>
    <col min="5379" max="5379" width="1.85546875" style="5" customWidth="1"/>
    <col min="5380" max="5380" width="82.42578125" style="5" customWidth="1"/>
    <col min="5381" max="5632" width="11.42578125" style="5"/>
    <col min="5633" max="5633" width="19.85546875" style="5" customWidth="1"/>
    <col min="5634" max="5634" width="107" style="5" customWidth="1"/>
    <col min="5635" max="5635" width="1.85546875" style="5" customWidth="1"/>
    <col min="5636" max="5636" width="82.42578125" style="5" customWidth="1"/>
    <col min="5637" max="5888" width="11.42578125" style="5"/>
    <col min="5889" max="5889" width="19.85546875" style="5" customWidth="1"/>
    <col min="5890" max="5890" width="107" style="5" customWidth="1"/>
    <col min="5891" max="5891" width="1.85546875" style="5" customWidth="1"/>
    <col min="5892" max="5892" width="82.42578125" style="5" customWidth="1"/>
    <col min="5893" max="6144" width="11.42578125" style="5"/>
    <col min="6145" max="6145" width="19.85546875" style="5" customWidth="1"/>
    <col min="6146" max="6146" width="107" style="5" customWidth="1"/>
    <col min="6147" max="6147" width="1.85546875" style="5" customWidth="1"/>
    <col min="6148" max="6148" width="82.42578125" style="5" customWidth="1"/>
    <col min="6149" max="6400" width="11.42578125" style="5"/>
    <col min="6401" max="6401" width="19.85546875" style="5" customWidth="1"/>
    <col min="6402" max="6402" width="107" style="5" customWidth="1"/>
    <col min="6403" max="6403" width="1.85546875" style="5" customWidth="1"/>
    <col min="6404" max="6404" width="82.42578125" style="5" customWidth="1"/>
    <col min="6405" max="6656" width="11.42578125" style="5"/>
    <col min="6657" max="6657" width="19.85546875" style="5" customWidth="1"/>
    <col min="6658" max="6658" width="107" style="5" customWidth="1"/>
    <col min="6659" max="6659" width="1.85546875" style="5" customWidth="1"/>
    <col min="6660" max="6660" width="82.42578125" style="5" customWidth="1"/>
    <col min="6661" max="6912" width="11.42578125" style="5"/>
    <col min="6913" max="6913" width="19.85546875" style="5" customWidth="1"/>
    <col min="6914" max="6914" width="107" style="5" customWidth="1"/>
    <col min="6915" max="6915" width="1.85546875" style="5" customWidth="1"/>
    <col min="6916" max="6916" width="82.42578125" style="5" customWidth="1"/>
    <col min="6917" max="7168" width="11.42578125" style="5"/>
    <col min="7169" max="7169" width="19.85546875" style="5" customWidth="1"/>
    <col min="7170" max="7170" width="107" style="5" customWidth="1"/>
    <col min="7171" max="7171" width="1.85546875" style="5" customWidth="1"/>
    <col min="7172" max="7172" width="82.42578125" style="5" customWidth="1"/>
    <col min="7173" max="7424" width="11.42578125" style="5"/>
    <col min="7425" max="7425" width="19.85546875" style="5" customWidth="1"/>
    <col min="7426" max="7426" width="107" style="5" customWidth="1"/>
    <col min="7427" max="7427" width="1.85546875" style="5" customWidth="1"/>
    <col min="7428" max="7428" width="82.42578125" style="5" customWidth="1"/>
    <col min="7429" max="7680" width="11.42578125" style="5"/>
    <col min="7681" max="7681" width="19.85546875" style="5" customWidth="1"/>
    <col min="7682" max="7682" width="107" style="5" customWidth="1"/>
    <col min="7683" max="7683" width="1.85546875" style="5" customWidth="1"/>
    <col min="7684" max="7684" width="82.42578125" style="5" customWidth="1"/>
    <col min="7685" max="7936" width="11.42578125" style="5"/>
    <col min="7937" max="7937" width="19.85546875" style="5" customWidth="1"/>
    <col min="7938" max="7938" width="107" style="5" customWidth="1"/>
    <col min="7939" max="7939" width="1.85546875" style="5" customWidth="1"/>
    <col min="7940" max="7940" width="82.42578125" style="5" customWidth="1"/>
    <col min="7941" max="8192" width="11.42578125" style="5"/>
    <col min="8193" max="8193" width="19.85546875" style="5" customWidth="1"/>
    <col min="8194" max="8194" width="107" style="5" customWidth="1"/>
    <col min="8195" max="8195" width="1.85546875" style="5" customWidth="1"/>
    <col min="8196" max="8196" width="82.42578125" style="5" customWidth="1"/>
    <col min="8197" max="8448" width="11.42578125" style="5"/>
    <col min="8449" max="8449" width="19.85546875" style="5" customWidth="1"/>
    <col min="8450" max="8450" width="107" style="5" customWidth="1"/>
    <col min="8451" max="8451" width="1.85546875" style="5" customWidth="1"/>
    <col min="8452" max="8452" width="82.42578125" style="5" customWidth="1"/>
    <col min="8453" max="8704" width="11.42578125" style="5"/>
    <col min="8705" max="8705" width="19.85546875" style="5" customWidth="1"/>
    <col min="8706" max="8706" width="107" style="5" customWidth="1"/>
    <col min="8707" max="8707" width="1.85546875" style="5" customWidth="1"/>
    <col min="8708" max="8708" width="82.42578125" style="5" customWidth="1"/>
    <col min="8709" max="8960" width="11.42578125" style="5"/>
    <col min="8961" max="8961" width="19.85546875" style="5" customWidth="1"/>
    <col min="8962" max="8962" width="107" style="5" customWidth="1"/>
    <col min="8963" max="8963" width="1.85546875" style="5" customWidth="1"/>
    <col min="8964" max="8964" width="82.42578125" style="5" customWidth="1"/>
    <col min="8965" max="9216" width="11.42578125" style="5"/>
    <col min="9217" max="9217" width="19.85546875" style="5" customWidth="1"/>
    <col min="9218" max="9218" width="107" style="5" customWidth="1"/>
    <col min="9219" max="9219" width="1.85546875" style="5" customWidth="1"/>
    <col min="9220" max="9220" width="82.42578125" style="5" customWidth="1"/>
    <col min="9221" max="9472" width="11.42578125" style="5"/>
    <col min="9473" max="9473" width="19.85546875" style="5" customWidth="1"/>
    <col min="9474" max="9474" width="107" style="5" customWidth="1"/>
    <col min="9475" max="9475" width="1.85546875" style="5" customWidth="1"/>
    <col min="9476" max="9476" width="82.42578125" style="5" customWidth="1"/>
    <col min="9477" max="9728" width="11.42578125" style="5"/>
    <col min="9729" max="9729" width="19.85546875" style="5" customWidth="1"/>
    <col min="9730" max="9730" width="107" style="5" customWidth="1"/>
    <col min="9731" max="9731" width="1.85546875" style="5" customWidth="1"/>
    <col min="9732" max="9732" width="82.42578125" style="5" customWidth="1"/>
    <col min="9733" max="9984" width="11.42578125" style="5"/>
    <col min="9985" max="9985" width="19.85546875" style="5" customWidth="1"/>
    <col min="9986" max="9986" width="107" style="5" customWidth="1"/>
    <col min="9987" max="9987" width="1.85546875" style="5" customWidth="1"/>
    <col min="9988" max="9988" width="82.42578125" style="5" customWidth="1"/>
    <col min="9989" max="10240" width="11.42578125" style="5"/>
    <col min="10241" max="10241" width="19.85546875" style="5" customWidth="1"/>
    <col min="10242" max="10242" width="107" style="5" customWidth="1"/>
    <col min="10243" max="10243" width="1.85546875" style="5" customWidth="1"/>
    <col min="10244" max="10244" width="82.42578125" style="5" customWidth="1"/>
    <col min="10245" max="10496" width="11.42578125" style="5"/>
    <col min="10497" max="10497" width="19.85546875" style="5" customWidth="1"/>
    <col min="10498" max="10498" width="107" style="5" customWidth="1"/>
    <col min="10499" max="10499" width="1.85546875" style="5" customWidth="1"/>
    <col min="10500" max="10500" width="82.42578125" style="5" customWidth="1"/>
    <col min="10501" max="10752" width="11.42578125" style="5"/>
    <col min="10753" max="10753" width="19.85546875" style="5" customWidth="1"/>
    <col min="10754" max="10754" width="107" style="5" customWidth="1"/>
    <col min="10755" max="10755" width="1.85546875" style="5" customWidth="1"/>
    <col min="10756" max="10756" width="82.42578125" style="5" customWidth="1"/>
    <col min="10757" max="11008" width="11.42578125" style="5"/>
    <col min="11009" max="11009" width="19.85546875" style="5" customWidth="1"/>
    <col min="11010" max="11010" width="107" style="5" customWidth="1"/>
    <col min="11011" max="11011" width="1.85546875" style="5" customWidth="1"/>
    <col min="11012" max="11012" width="82.42578125" style="5" customWidth="1"/>
    <col min="11013" max="11264" width="11.42578125" style="5"/>
    <col min="11265" max="11265" width="19.85546875" style="5" customWidth="1"/>
    <col min="11266" max="11266" width="107" style="5" customWidth="1"/>
    <col min="11267" max="11267" width="1.85546875" style="5" customWidth="1"/>
    <col min="11268" max="11268" width="82.42578125" style="5" customWidth="1"/>
    <col min="11269" max="11520" width="11.42578125" style="5"/>
    <col min="11521" max="11521" width="19.85546875" style="5" customWidth="1"/>
    <col min="11522" max="11522" width="107" style="5" customWidth="1"/>
    <col min="11523" max="11523" width="1.85546875" style="5" customWidth="1"/>
    <col min="11524" max="11524" width="82.42578125" style="5" customWidth="1"/>
    <col min="11525" max="11776" width="11.42578125" style="5"/>
    <col min="11777" max="11777" width="19.85546875" style="5" customWidth="1"/>
    <col min="11778" max="11778" width="107" style="5" customWidth="1"/>
    <col min="11779" max="11779" width="1.85546875" style="5" customWidth="1"/>
    <col min="11780" max="11780" width="82.42578125" style="5" customWidth="1"/>
    <col min="11781" max="12032" width="11.42578125" style="5"/>
    <col min="12033" max="12033" width="19.85546875" style="5" customWidth="1"/>
    <col min="12034" max="12034" width="107" style="5" customWidth="1"/>
    <col min="12035" max="12035" width="1.85546875" style="5" customWidth="1"/>
    <col min="12036" max="12036" width="82.42578125" style="5" customWidth="1"/>
    <col min="12037" max="12288" width="11.42578125" style="5"/>
    <col min="12289" max="12289" width="19.85546875" style="5" customWidth="1"/>
    <col min="12290" max="12290" width="107" style="5" customWidth="1"/>
    <col min="12291" max="12291" width="1.85546875" style="5" customWidth="1"/>
    <col min="12292" max="12292" width="82.42578125" style="5" customWidth="1"/>
    <col min="12293" max="12544" width="11.42578125" style="5"/>
    <col min="12545" max="12545" width="19.85546875" style="5" customWidth="1"/>
    <col min="12546" max="12546" width="107" style="5" customWidth="1"/>
    <col min="12547" max="12547" width="1.85546875" style="5" customWidth="1"/>
    <col min="12548" max="12548" width="82.42578125" style="5" customWidth="1"/>
    <col min="12549" max="12800" width="11.42578125" style="5"/>
    <col min="12801" max="12801" width="19.85546875" style="5" customWidth="1"/>
    <col min="12802" max="12802" width="107" style="5" customWidth="1"/>
    <col min="12803" max="12803" width="1.85546875" style="5" customWidth="1"/>
    <col min="12804" max="12804" width="82.42578125" style="5" customWidth="1"/>
    <col min="12805" max="13056" width="11.42578125" style="5"/>
    <col min="13057" max="13057" width="19.85546875" style="5" customWidth="1"/>
    <col min="13058" max="13058" width="107" style="5" customWidth="1"/>
    <col min="13059" max="13059" width="1.85546875" style="5" customWidth="1"/>
    <col min="13060" max="13060" width="82.42578125" style="5" customWidth="1"/>
    <col min="13061" max="13312" width="11.42578125" style="5"/>
    <col min="13313" max="13313" width="19.85546875" style="5" customWidth="1"/>
    <col min="13314" max="13314" width="107" style="5" customWidth="1"/>
    <col min="13315" max="13315" width="1.85546875" style="5" customWidth="1"/>
    <col min="13316" max="13316" width="82.42578125" style="5" customWidth="1"/>
    <col min="13317" max="13568" width="11.42578125" style="5"/>
    <col min="13569" max="13569" width="19.85546875" style="5" customWidth="1"/>
    <col min="13570" max="13570" width="107" style="5" customWidth="1"/>
    <col min="13571" max="13571" width="1.85546875" style="5" customWidth="1"/>
    <col min="13572" max="13572" width="82.42578125" style="5" customWidth="1"/>
    <col min="13573" max="13824" width="11.42578125" style="5"/>
    <col min="13825" max="13825" width="19.85546875" style="5" customWidth="1"/>
    <col min="13826" max="13826" width="107" style="5" customWidth="1"/>
    <col min="13827" max="13827" width="1.85546875" style="5" customWidth="1"/>
    <col min="13828" max="13828" width="82.42578125" style="5" customWidth="1"/>
    <col min="13829" max="14080" width="11.42578125" style="5"/>
    <col min="14081" max="14081" width="19.85546875" style="5" customWidth="1"/>
    <col min="14082" max="14082" width="107" style="5" customWidth="1"/>
    <col min="14083" max="14083" width="1.85546875" style="5" customWidth="1"/>
    <col min="14084" max="14084" width="82.42578125" style="5" customWidth="1"/>
    <col min="14085" max="14336" width="11.42578125" style="5"/>
    <col min="14337" max="14337" width="19.85546875" style="5" customWidth="1"/>
    <col min="14338" max="14338" width="107" style="5" customWidth="1"/>
    <col min="14339" max="14339" width="1.85546875" style="5" customWidth="1"/>
    <col min="14340" max="14340" width="82.42578125" style="5" customWidth="1"/>
    <col min="14341" max="14592" width="11.42578125" style="5"/>
    <col min="14593" max="14593" width="19.85546875" style="5" customWidth="1"/>
    <col min="14594" max="14594" width="107" style="5" customWidth="1"/>
    <col min="14595" max="14595" width="1.85546875" style="5" customWidth="1"/>
    <col min="14596" max="14596" width="82.42578125" style="5" customWidth="1"/>
    <col min="14597" max="14848" width="11.42578125" style="5"/>
    <col min="14849" max="14849" width="19.85546875" style="5" customWidth="1"/>
    <col min="14850" max="14850" width="107" style="5" customWidth="1"/>
    <col min="14851" max="14851" width="1.85546875" style="5" customWidth="1"/>
    <col min="14852" max="14852" width="82.42578125" style="5" customWidth="1"/>
    <col min="14853" max="15104" width="11.42578125" style="5"/>
    <col min="15105" max="15105" width="19.85546875" style="5" customWidth="1"/>
    <col min="15106" max="15106" width="107" style="5" customWidth="1"/>
    <col min="15107" max="15107" width="1.85546875" style="5" customWidth="1"/>
    <col min="15108" max="15108" width="82.42578125" style="5" customWidth="1"/>
    <col min="15109" max="15360" width="11.42578125" style="5"/>
    <col min="15361" max="15361" width="19.85546875" style="5" customWidth="1"/>
    <col min="15362" max="15362" width="107" style="5" customWidth="1"/>
    <col min="15363" max="15363" width="1.85546875" style="5" customWidth="1"/>
    <col min="15364" max="15364" width="82.42578125" style="5" customWidth="1"/>
    <col min="15365" max="15616" width="11.42578125" style="5"/>
    <col min="15617" max="15617" width="19.85546875" style="5" customWidth="1"/>
    <col min="15618" max="15618" width="107" style="5" customWidth="1"/>
    <col min="15619" max="15619" width="1.85546875" style="5" customWidth="1"/>
    <col min="15620" max="15620" width="82.42578125" style="5" customWidth="1"/>
    <col min="15621" max="15872" width="11.42578125" style="5"/>
    <col min="15873" max="15873" width="19.85546875" style="5" customWidth="1"/>
    <col min="15874" max="15874" width="107" style="5" customWidth="1"/>
    <col min="15875" max="15875" width="1.85546875" style="5" customWidth="1"/>
    <col min="15876" max="15876" width="82.42578125" style="5" customWidth="1"/>
    <col min="15877" max="16128" width="11.42578125" style="5"/>
    <col min="16129" max="16129" width="19.85546875" style="5" customWidth="1"/>
    <col min="16130" max="16130" width="107" style="5" customWidth="1"/>
    <col min="16131" max="16131" width="1.85546875" style="5" customWidth="1"/>
    <col min="16132" max="16132" width="82.42578125" style="5" customWidth="1"/>
    <col min="16133" max="16384" width="11.42578125" style="5"/>
  </cols>
  <sheetData>
    <row r="1" spans="1:4" ht="13.15">
      <c r="A1" s="150" t="s">
        <v>0</v>
      </c>
      <c r="B1" s="151"/>
      <c r="C1" s="151"/>
      <c r="D1" s="151"/>
    </row>
    <row r="2" spans="1:4" ht="13.15">
      <c r="A2" s="152" t="s">
        <v>1</v>
      </c>
      <c r="B2" s="152"/>
      <c r="C2" s="152"/>
      <c r="D2" s="152"/>
    </row>
    <row r="3" spans="1:4" ht="13.15">
      <c r="A3" s="153" t="s">
        <v>2</v>
      </c>
      <c r="B3" s="153"/>
      <c r="C3" s="153"/>
      <c r="D3" s="153"/>
    </row>
    <row r="4" spans="1:4" ht="13.15">
      <c r="A4" s="1"/>
      <c r="B4" s="1"/>
      <c r="C4" s="1"/>
      <c r="D4" s="6"/>
    </row>
    <row r="5" spans="1:4" ht="13.15">
      <c r="A5" s="154" t="s">
        <v>3</v>
      </c>
      <c r="B5" s="155"/>
      <c r="C5" s="155"/>
      <c r="D5" s="156"/>
    </row>
    <row r="6" spans="1:4" ht="33" customHeight="1">
      <c r="A6" s="2" t="s">
        <v>3</v>
      </c>
      <c r="B6" s="157" t="s">
        <v>4</v>
      </c>
      <c r="C6" s="158"/>
      <c r="D6" s="159"/>
    </row>
    <row r="7" spans="1:4" ht="13.15">
      <c r="A7" s="2" t="s">
        <v>5</v>
      </c>
      <c r="B7" s="147" t="s">
        <v>6</v>
      </c>
      <c r="C7" s="148"/>
      <c r="D7" s="149"/>
    </row>
    <row r="8" spans="1:4" ht="13.9" thickBot="1">
      <c r="A8" s="1"/>
      <c r="B8" s="1"/>
      <c r="C8" s="1"/>
      <c r="D8" s="6"/>
    </row>
    <row r="9" spans="1:4" ht="13.15">
      <c r="A9" s="144" t="s">
        <v>7</v>
      </c>
      <c r="B9" s="144"/>
      <c r="C9" s="7"/>
      <c r="D9" s="8" t="s">
        <v>8</v>
      </c>
    </row>
    <row r="10" spans="1:4" ht="13.15">
      <c r="A10" s="145" t="s">
        <v>9</v>
      </c>
      <c r="B10" s="145"/>
      <c r="C10" s="9"/>
      <c r="D10" s="165" t="s">
        <v>10</v>
      </c>
    </row>
    <row r="11" spans="1:4" ht="101.25" customHeight="1">
      <c r="A11" s="145"/>
      <c r="B11" s="145"/>
      <c r="C11" s="10"/>
      <c r="D11" s="166"/>
    </row>
    <row r="12" spans="1:4" ht="12.95" customHeight="1">
      <c r="A12" s="146" t="s">
        <v>11</v>
      </c>
      <c r="B12" s="146"/>
      <c r="C12" s="10"/>
      <c r="D12" s="167" t="s">
        <v>12</v>
      </c>
    </row>
    <row r="13" spans="1:4" ht="358.5" customHeight="1">
      <c r="A13" s="146"/>
      <c r="B13" s="146"/>
      <c r="C13" s="10"/>
      <c r="D13" s="168"/>
    </row>
    <row r="14" spans="1:4" ht="13.15">
      <c r="A14" s="145" t="s">
        <v>13</v>
      </c>
      <c r="B14" s="145"/>
      <c r="C14" s="10"/>
      <c r="D14" s="167" t="s">
        <v>14</v>
      </c>
    </row>
    <row r="15" spans="1:4" ht="128.25" customHeight="1">
      <c r="A15" s="145"/>
      <c r="B15" s="145"/>
      <c r="C15" s="10"/>
      <c r="D15" s="166"/>
    </row>
    <row r="16" spans="1:4" ht="13.15">
      <c r="A16" s="146" t="s">
        <v>15</v>
      </c>
      <c r="B16" s="146"/>
      <c r="C16" s="10"/>
      <c r="D16" s="167" t="s">
        <v>16</v>
      </c>
    </row>
    <row r="17" spans="1:4" ht="110.25" customHeight="1">
      <c r="A17" s="146"/>
      <c r="B17" s="146"/>
      <c r="C17" s="10"/>
      <c r="D17" s="168"/>
    </row>
    <row r="18" spans="1:4" ht="13.15">
      <c r="A18" s="146" t="s">
        <v>17</v>
      </c>
      <c r="B18" s="146"/>
      <c r="C18" s="10"/>
      <c r="D18" s="165" t="s">
        <v>18</v>
      </c>
    </row>
    <row r="19" spans="1:4" ht="132" customHeight="1">
      <c r="A19" s="146"/>
      <c r="B19" s="146"/>
      <c r="C19" s="10"/>
      <c r="D19" s="166"/>
    </row>
    <row r="20" spans="1:4" ht="13.15">
      <c r="A20" s="146" t="s">
        <v>19</v>
      </c>
      <c r="B20" s="146"/>
      <c r="C20" s="10"/>
      <c r="D20" s="167" t="s">
        <v>20</v>
      </c>
    </row>
    <row r="21" spans="1:4" ht="84" customHeight="1">
      <c r="A21" s="146"/>
      <c r="B21" s="146"/>
      <c r="C21" s="10"/>
      <c r="D21" s="168"/>
    </row>
    <row r="22" spans="1:4" ht="13.15">
      <c r="A22" s="169" t="s">
        <v>21</v>
      </c>
      <c r="B22" s="170"/>
      <c r="C22" s="10"/>
      <c r="D22" s="167" t="s">
        <v>22</v>
      </c>
    </row>
    <row r="23" spans="1:4" ht="139.5" customHeight="1">
      <c r="A23" s="171"/>
      <c r="B23" s="171"/>
      <c r="C23" s="10"/>
      <c r="D23" s="166"/>
    </row>
    <row r="24" spans="1:4" ht="12.75" customHeight="1">
      <c r="A24" s="172" t="s">
        <v>23</v>
      </c>
      <c r="B24" s="173"/>
      <c r="C24" s="10"/>
      <c r="D24" s="178" t="s">
        <v>24</v>
      </c>
    </row>
    <row r="25" spans="1:4" ht="133.5" customHeight="1">
      <c r="A25" s="174"/>
      <c r="B25" s="175"/>
      <c r="C25" s="10"/>
      <c r="D25" s="178"/>
    </row>
    <row r="26" spans="1:4" ht="409.5" customHeight="1">
      <c r="A26" s="176" t="s">
        <v>25</v>
      </c>
      <c r="B26" s="177"/>
      <c r="C26" s="10"/>
      <c r="D26" s="49" t="s">
        <v>26</v>
      </c>
    </row>
    <row r="27" spans="1:4" ht="12.75" hidden="1" customHeight="1">
      <c r="A27" s="46" t="s">
        <v>27</v>
      </c>
      <c r="B27" s="40" t="s">
        <v>28</v>
      </c>
    </row>
    <row r="28" spans="1:4" ht="12.75" hidden="1" customHeight="1">
      <c r="A28" s="45" t="s">
        <v>29</v>
      </c>
      <c r="B28" s="160" t="s">
        <v>30</v>
      </c>
    </row>
    <row r="29" spans="1:4" ht="12.75" hidden="1" customHeight="1">
      <c r="A29" s="46" t="s">
        <v>31</v>
      </c>
      <c r="B29" s="161"/>
    </row>
    <row r="30" spans="1:4" ht="12.75" hidden="1" customHeight="1">
      <c r="A30" s="162" t="s">
        <v>32</v>
      </c>
      <c r="B30" s="39" t="s">
        <v>33</v>
      </c>
    </row>
    <row r="31" spans="1:4" ht="12.75" hidden="1" customHeight="1">
      <c r="A31" s="163"/>
      <c r="B31" s="39"/>
    </row>
    <row r="32" spans="1:4" ht="15" hidden="1" customHeight="1">
      <c r="A32" s="163"/>
      <c r="B32" s="39" t="s">
        <v>34</v>
      </c>
    </row>
    <row r="33" spans="1:3" ht="15" hidden="1" customHeight="1">
      <c r="A33" s="164"/>
      <c r="B33" s="40" t="s">
        <v>35</v>
      </c>
    </row>
    <row r="34" spans="1:3" ht="12.75" hidden="1" customHeight="1">
      <c r="A34" s="46" t="s">
        <v>36</v>
      </c>
      <c r="B34" s="40" t="s">
        <v>37</v>
      </c>
    </row>
    <row r="35" spans="1:3" ht="12.75" hidden="1" customHeight="1">
      <c r="A35" s="46" t="s">
        <v>38</v>
      </c>
      <c r="B35" s="40" t="s">
        <v>39</v>
      </c>
    </row>
    <row r="36" spans="1:3" ht="12.75" hidden="1" customHeight="1">
      <c r="A36" s="46" t="s">
        <v>40</v>
      </c>
      <c r="B36" s="40" t="s">
        <v>41</v>
      </c>
    </row>
    <row r="37" spans="1:3" ht="12.75" hidden="1" customHeight="1">
      <c r="A37" s="46" t="s">
        <v>42</v>
      </c>
      <c r="B37" s="40" t="s">
        <v>43</v>
      </c>
    </row>
    <row r="38" spans="1:3" ht="12.75" hidden="1" customHeight="1">
      <c r="A38" s="46" t="s">
        <v>44</v>
      </c>
      <c r="B38" s="40" t="s">
        <v>45</v>
      </c>
    </row>
    <row r="39" spans="1:3" ht="13.15" hidden="1"/>
    <row r="40" spans="1:3" ht="13.15" hidden="1"/>
    <row r="41" spans="1:3" ht="13.15" hidden="1"/>
    <row r="42" spans="1:3" ht="13.15" hidden="1"/>
    <row r="43" spans="1:3" ht="15" hidden="1" customHeight="1">
      <c r="A43" s="24"/>
      <c r="B43" s="25"/>
      <c r="C43" s="13"/>
    </row>
  </sheetData>
  <mergeCells count="26">
    <mergeCell ref="B28:B29"/>
    <mergeCell ref="A30:A33"/>
    <mergeCell ref="D10:D11"/>
    <mergeCell ref="D14:D15"/>
    <mergeCell ref="D16:D17"/>
    <mergeCell ref="D18:D19"/>
    <mergeCell ref="D20:D21"/>
    <mergeCell ref="D22:D23"/>
    <mergeCell ref="A16:B17"/>
    <mergeCell ref="A18:B19"/>
    <mergeCell ref="A20:B21"/>
    <mergeCell ref="A22:B23"/>
    <mergeCell ref="A24:B25"/>
    <mergeCell ref="A26:B26"/>
    <mergeCell ref="D24:D25"/>
    <mergeCell ref="D12:D13"/>
    <mergeCell ref="A1:D1"/>
    <mergeCell ref="A2:D2"/>
    <mergeCell ref="A3:D3"/>
    <mergeCell ref="A5:D5"/>
    <mergeCell ref="B6:D6"/>
    <mergeCell ref="A9:B9"/>
    <mergeCell ref="A10:B11"/>
    <mergeCell ref="A12:B13"/>
    <mergeCell ref="A14:B15"/>
    <mergeCell ref="B7:D7"/>
  </mergeCells>
  <pageMargins left="0.7" right="0.7" top="0.75" bottom="0.75" header="0.3" footer="0.3"/>
  <pageSetup scale="33"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$F$2:$F$4</xm:f>
          </x14:formula1>
          <xm:sqref>WVL983063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tabSelected="1" view="pageBreakPreview" zoomScaleNormal="80" zoomScaleSheetLayoutView="100" workbookViewId="0">
      <selection activeCell="F24" sqref="F24"/>
    </sheetView>
  </sheetViews>
  <sheetFormatPr defaultColWidth="0" defaultRowHeight="12.75" customHeight="1" zeroHeight="1"/>
  <cols>
    <col min="1" max="1" width="32.7109375" style="1" customWidth="1"/>
    <col min="2" max="2" width="30.140625" style="1" customWidth="1"/>
    <col min="3" max="3" width="4.42578125" style="1" customWidth="1"/>
    <col min="4" max="4" width="27.7109375" style="1" customWidth="1"/>
    <col min="5" max="5" width="23.42578125" style="1" customWidth="1"/>
    <col min="6" max="6" width="19.7109375" style="1" customWidth="1"/>
    <col min="7" max="255" width="0" style="1" hidden="1"/>
    <col min="256" max="256" width="1.5703125" style="1" customWidth="1"/>
    <col min="257" max="257" width="32.7109375" style="1" customWidth="1"/>
    <col min="258" max="258" width="30.140625" style="1" customWidth="1"/>
    <col min="259" max="259" width="4.42578125" style="1" customWidth="1"/>
    <col min="260" max="260" width="23.28515625" style="1" customWidth="1"/>
    <col min="261" max="261" width="23.42578125" style="1" customWidth="1"/>
    <col min="262" max="262" width="15.28515625" style="1" customWidth="1"/>
    <col min="263" max="512" width="0" style="1" hidden="1"/>
    <col min="513" max="513" width="32.7109375" style="1" customWidth="1"/>
    <col min="514" max="514" width="30.140625" style="1" customWidth="1"/>
    <col min="515" max="515" width="4.42578125" style="1" customWidth="1"/>
    <col min="516" max="516" width="23.28515625" style="1" customWidth="1"/>
    <col min="517" max="517" width="23.42578125" style="1" customWidth="1"/>
    <col min="518" max="518" width="15.28515625" style="1" customWidth="1"/>
    <col min="519" max="768" width="0" style="1" hidden="1"/>
    <col min="769" max="769" width="32.7109375" style="1" customWidth="1"/>
    <col min="770" max="770" width="30.140625" style="1" customWidth="1"/>
    <col min="771" max="771" width="4.42578125" style="1" customWidth="1"/>
    <col min="772" max="772" width="23.28515625" style="1" customWidth="1"/>
    <col min="773" max="773" width="23.42578125" style="1" customWidth="1"/>
    <col min="774" max="774" width="15.28515625" style="1" customWidth="1"/>
    <col min="775" max="1024" width="0" style="1" hidden="1"/>
    <col min="1025" max="1025" width="32.7109375" style="1" customWidth="1"/>
    <col min="1026" max="1026" width="30.140625" style="1" customWidth="1"/>
    <col min="1027" max="1027" width="4.42578125" style="1" customWidth="1"/>
    <col min="1028" max="1028" width="23.28515625" style="1" customWidth="1"/>
    <col min="1029" max="1029" width="23.42578125" style="1" customWidth="1"/>
    <col min="1030" max="1030" width="15.28515625" style="1" customWidth="1"/>
    <col min="1031" max="1280" width="0" style="1" hidden="1"/>
    <col min="1281" max="1281" width="32.7109375" style="1" customWidth="1"/>
    <col min="1282" max="1282" width="30.140625" style="1" customWidth="1"/>
    <col min="1283" max="1283" width="4.42578125" style="1" customWidth="1"/>
    <col min="1284" max="1284" width="23.28515625" style="1" customWidth="1"/>
    <col min="1285" max="1285" width="23.42578125" style="1" customWidth="1"/>
    <col min="1286" max="1286" width="15.28515625" style="1" customWidth="1"/>
    <col min="1287" max="1536" width="0" style="1" hidden="1"/>
    <col min="1537" max="1537" width="32.7109375" style="1" customWidth="1"/>
    <col min="1538" max="1538" width="30.140625" style="1" customWidth="1"/>
    <col min="1539" max="1539" width="4.42578125" style="1" customWidth="1"/>
    <col min="1540" max="1540" width="23.28515625" style="1" customWidth="1"/>
    <col min="1541" max="1541" width="23.42578125" style="1" customWidth="1"/>
    <col min="1542" max="1542" width="15.28515625" style="1" customWidth="1"/>
    <col min="1543" max="1792" width="0" style="1" hidden="1"/>
    <col min="1793" max="1793" width="32.7109375" style="1" customWidth="1"/>
    <col min="1794" max="1794" width="30.140625" style="1" customWidth="1"/>
    <col min="1795" max="1795" width="4.42578125" style="1" customWidth="1"/>
    <col min="1796" max="1796" width="23.28515625" style="1" customWidth="1"/>
    <col min="1797" max="1797" width="23.42578125" style="1" customWidth="1"/>
    <col min="1798" max="1798" width="15.28515625" style="1" customWidth="1"/>
    <col min="1799" max="2048" width="0" style="1" hidden="1"/>
    <col min="2049" max="2049" width="32.7109375" style="1" customWidth="1"/>
    <col min="2050" max="2050" width="30.140625" style="1" customWidth="1"/>
    <col min="2051" max="2051" width="4.42578125" style="1" customWidth="1"/>
    <col min="2052" max="2052" width="23.28515625" style="1" customWidth="1"/>
    <col min="2053" max="2053" width="23.42578125" style="1" customWidth="1"/>
    <col min="2054" max="2054" width="15.28515625" style="1" customWidth="1"/>
    <col min="2055" max="2304" width="0" style="1" hidden="1"/>
    <col min="2305" max="2305" width="32.7109375" style="1" customWidth="1"/>
    <col min="2306" max="2306" width="30.140625" style="1" customWidth="1"/>
    <col min="2307" max="2307" width="4.42578125" style="1" customWidth="1"/>
    <col min="2308" max="2308" width="23.28515625" style="1" customWidth="1"/>
    <col min="2309" max="2309" width="23.42578125" style="1" customWidth="1"/>
    <col min="2310" max="2310" width="15.28515625" style="1" customWidth="1"/>
    <col min="2311" max="2560" width="0" style="1" hidden="1"/>
    <col min="2561" max="2561" width="32.7109375" style="1" customWidth="1"/>
    <col min="2562" max="2562" width="30.140625" style="1" customWidth="1"/>
    <col min="2563" max="2563" width="4.42578125" style="1" customWidth="1"/>
    <col min="2564" max="2564" width="23.28515625" style="1" customWidth="1"/>
    <col min="2565" max="2565" width="23.42578125" style="1" customWidth="1"/>
    <col min="2566" max="2566" width="15.28515625" style="1" customWidth="1"/>
    <col min="2567" max="2816" width="0" style="1" hidden="1"/>
    <col min="2817" max="2817" width="32.7109375" style="1" customWidth="1"/>
    <col min="2818" max="2818" width="30.140625" style="1" customWidth="1"/>
    <col min="2819" max="2819" width="4.42578125" style="1" customWidth="1"/>
    <col min="2820" max="2820" width="23.28515625" style="1" customWidth="1"/>
    <col min="2821" max="2821" width="23.42578125" style="1" customWidth="1"/>
    <col min="2822" max="2822" width="15.28515625" style="1" customWidth="1"/>
    <col min="2823" max="3072" width="0" style="1" hidden="1"/>
    <col min="3073" max="3073" width="32.7109375" style="1" customWidth="1"/>
    <col min="3074" max="3074" width="30.140625" style="1" customWidth="1"/>
    <col min="3075" max="3075" width="4.42578125" style="1" customWidth="1"/>
    <col min="3076" max="3076" width="23.28515625" style="1" customWidth="1"/>
    <col min="3077" max="3077" width="23.42578125" style="1" customWidth="1"/>
    <col min="3078" max="3078" width="15.28515625" style="1" customWidth="1"/>
    <col min="3079" max="3328" width="0" style="1" hidden="1"/>
    <col min="3329" max="3329" width="32.7109375" style="1" customWidth="1"/>
    <col min="3330" max="3330" width="30.140625" style="1" customWidth="1"/>
    <col min="3331" max="3331" width="4.42578125" style="1" customWidth="1"/>
    <col min="3332" max="3332" width="23.28515625" style="1" customWidth="1"/>
    <col min="3333" max="3333" width="23.42578125" style="1" customWidth="1"/>
    <col min="3334" max="3334" width="15.28515625" style="1" customWidth="1"/>
    <col min="3335" max="3584" width="0" style="1" hidden="1"/>
    <col min="3585" max="3585" width="32.7109375" style="1" customWidth="1"/>
    <col min="3586" max="3586" width="30.140625" style="1" customWidth="1"/>
    <col min="3587" max="3587" width="4.42578125" style="1" customWidth="1"/>
    <col min="3588" max="3588" width="23.28515625" style="1" customWidth="1"/>
    <col min="3589" max="3589" width="23.42578125" style="1" customWidth="1"/>
    <col min="3590" max="3590" width="15.28515625" style="1" customWidth="1"/>
    <col min="3591" max="3840" width="0" style="1" hidden="1"/>
    <col min="3841" max="3841" width="32.7109375" style="1" customWidth="1"/>
    <col min="3842" max="3842" width="30.140625" style="1" customWidth="1"/>
    <col min="3843" max="3843" width="4.42578125" style="1" customWidth="1"/>
    <col min="3844" max="3844" width="23.28515625" style="1" customWidth="1"/>
    <col min="3845" max="3845" width="23.42578125" style="1" customWidth="1"/>
    <col min="3846" max="3846" width="15.28515625" style="1" customWidth="1"/>
    <col min="3847" max="4096" width="0" style="1" hidden="1"/>
    <col min="4097" max="4097" width="32.7109375" style="1" customWidth="1"/>
    <col min="4098" max="4098" width="30.140625" style="1" customWidth="1"/>
    <col min="4099" max="4099" width="4.42578125" style="1" customWidth="1"/>
    <col min="4100" max="4100" width="23.28515625" style="1" customWidth="1"/>
    <col min="4101" max="4101" width="23.42578125" style="1" customWidth="1"/>
    <col min="4102" max="4102" width="15.28515625" style="1" customWidth="1"/>
    <col min="4103" max="4352" width="0" style="1" hidden="1"/>
    <col min="4353" max="4353" width="32.7109375" style="1" customWidth="1"/>
    <col min="4354" max="4354" width="30.140625" style="1" customWidth="1"/>
    <col min="4355" max="4355" width="4.42578125" style="1" customWidth="1"/>
    <col min="4356" max="4356" width="23.28515625" style="1" customWidth="1"/>
    <col min="4357" max="4357" width="23.42578125" style="1" customWidth="1"/>
    <col min="4358" max="4358" width="15.28515625" style="1" customWidth="1"/>
    <col min="4359" max="4608" width="0" style="1" hidden="1"/>
    <col min="4609" max="4609" width="32.7109375" style="1" customWidth="1"/>
    <col min="4610" max="4610" width="30.140625" style="1" customWidth="1"/>
    <col min="4611" max="4611" width="4.42578125" style="1" customWidth="1"/>
    <col min="4612" max="4612" width="23.28515625" style="1" customWidth="1"/>
    <col min="4613" max="4613" width="23.42578125" style="1" customWidth="1"/>
    <col min="4614" max="4614" width="15.28515625" style="1" customWidth="1"/>
    <col min="4615" max="4864" width="0" style="1" hidden="1"/>
    <col min="4865" max="4865" width="32.7109375" style="1" customWidth="1"/>
    <col min="4866" max="4866" width="30.140625" style="1" customWidth="1"/>
    <col min="4867" max="4867" width="4.42578125" style="1" customWidth="1"/>
    <col min="4868" max="4868" width="23.28515625" style="1" customWidth="1"/>
    <col min="4869" max="4869" width="23.42578125" style="1" customWidth="1"/>
    <col min="4870" max="4870" width="15.28515625" style="1" customWidth="1"/>
    <col min="4871" max="5120" width="0" style="1" hidden="1"/>
    <col min="5121" max="5121" width="32.7109375" style="1" customWidth="1"/>
    <col min="5122" max="5122" width="30.140625" style="1" customWidth="1"/>
    <col min="5123" max="5123" width="4.42578125" style="1" customWidth="1"/>
    <col min="5124" max="5124" width="23.28515625" style="1" customWidth="1"/>
    <col min="5125" max="5125" width="23.42578125" style="1" customWidth="1"/>
    <col min="5126" max="5126" width="15.28515625" style="1" customWidth="1"/>
    <col min="5127" max="5376" width="0" style="1" hidden="1"/>
    <col min="5377" max="5377" width="32.7109375" style="1" customWidth="1"/>
    <col min="5378" max="5378" width="30.140625" style="1" customWidth="1"/>
    <col min="5379" max="5379" width="4.42578125" style="1" customWidth="1"/>
    <col min="5380" max="5380" width="23.28515625" style="1" customWidth="1"/>
    <col min="5381" max="5381" width="23.42578125" style="1" customWidth="1"/>
    <col min="5382" max="5382" width="15.28515625" style="1" customWidth="1"/>
    <col min="5383" max="5632" width="0" style="1" hidden="1"/>
    <col min="5633" max="5633" width="32.7109375" style="1" customWidth="1"/>
    <col min="5634" max="5634" width="30.140625" style="1" customWidth="1"/>
    <col min="5635" max="5635" width="4.42578125" style="1" customWidth="1"/>
    <col min="5636" max="5636" width="23.28515625" style="1" customWidth="1"/>
    <col min="5637" max="5637" width="23.42578125" style="1" customWidth="1"/>
    <col min="5638" max="5638" width="15.28515625" style="1" customWidth="1"/>
    <col min="5639" max="5888" width="0" style="1" hidden="1"/>
    <col min="5889" max="5889" width="32.7109375" style="1" customWidth="1"/>
    <col min="5890" max="5890" width="30.140625" style="1" customWidth="1"/>
    <col min="5891" max="5891" width="4.42578125" style="1" customWidth="1"/>
    <col min="5892" max="5892" width="23.28515625" style="1" customWidth="1"/>
    <col min="5893" max="5893" width="23.42578125" style="1" customWidth="1"/>
    <col min="5894" max="5894" width="15.28515625" style="1" customWidth="1"/>
    <col min="5895" max="6144" width="0" style="1" hidden="1"/>
    <col min="6145" max="6145" width="32.7109375" style="1" customWidth="1"/>
    <col min="6146" max="6146" width="30.140625" style="1" customWidth="1"/>
    <col min="6147" max="6147" width="4.42578125" style="1" customWidth="1"/>
    <col min="6148" max="6148" width="23.28515625" style="1" customWidth="1"/>
    <col min="6149" max="6149" width="23.42578125" style="1" customWidth="1"/>
    <col min="6150" max="6150" width="15.28515625" style="1" customWidth="1"/>
    <col min="6151" max="6400" width="0" style="1" hidden="1"/>
    <col min="6401" max="6401" width="32.7109375" style="1" customWidth="1"/>
    <col min="6402" max="6402" width="30.140625" style="1" customWidth="1"/>
    <col min="6403" max="6403" width="4.42578125" style="1" customWidth="1"/>
    <col min="6404" max="6404" width="23.28515625" style="1" customWidth="1"/>
    <col min="6405" max="6405" width="23.42578125" style="1" customWidth="1"/>
    <col min="6406" max="6406" width="15.28515625" style="1" customWidth="1"/>
    <col min="6407" max="6656" width="0" style="1" hidden="1"/>
    <col min="6657" max="6657" width="32.7109375" style="1" customWidth="1"/>
    <col min="6658" max="6658" width="30.140625" style="1" customWidth="1"/>
    <col min="6659" max="6659" width="4.42578125" style="1" customWidth="1"/>
    <col min="6660" max="6660" width="23.28515625" style="1" customWidth="1"/>
    <col min="6661" max="6661" width="23.42578125" style="1" customWidth="1"/>
    <col min="6662" max="6662" width="15.28515625" style="1" customWidth="1"/>
    <col min="6663" max="6912" width="0" style="1" hidden="1"/>
    <col min="6913" max="6913" width="32.7109375" style="1" customWidth="1"/>
    <col min="6914" max="6914" width="30.140625" style="1" customWidth="1"/>
    <col min="6915" max="6915" width="4.42578125" style="1" customWidth="1"/>
    <col min="6916" max="6916" width="23.28515625" style="1" customWidth="1"/>
    <col min="6917" max="6917" width="23.42578125" style="1" customWidth="1"/>
    <col min="6918" max="6918" width="15.28515625" style="1" customWidth="1"/>
    <col min="6919" max="7168" width="0" style="1" hidden="1"/>
    <col min="7169" max="7169" width="32.7109375" style="1" customWidth="1"/>
    <col min="7170" max="7170" width="30.140625" style="1" customWidth="1"/>
    <col min="7171" max="7171" width="4.42578125" style="1" customWidth="1"/>
    <col min="7172" max="7172" width="23.28515625" style="1" customWidth="1"/>
    <col min="7173" max="7173" width="23.42578125" style="1" customWidth="1"/>
    <col min="7174" max="7174" width="15.28515625" style="1" customWidth="1"/>
    <col min="7175" max="7424" width="0" style="1" hidden="1"/>
    <col min="7425" max="7425" width="32.7109375" style="1" customWidth="1"/>
    <col min="7426" max="7426" width="30.140625" style="1" customWidth="1"/>
    <col min="7427" max="7427" width="4.42578125" style="1" customWidth="1"/>
    <col min="7428" max="7428" width="23.28515625" style="1" customWidth="1"/>
    <col min="7429" max="7429" width="23.42578125" style="1" customWidth="1"/>
    <col min="7430" max="7430" width="15.28515625" style="1" customWidth="1"/>
    <col min="7431" max="7680" width="0" style="1" hidden="1"/>
    <col min="7681" max="7681" width="32.7109375" style="1" customWidth="1"/>
    <col min="7682" max="7682" width="30.140625" style="1" customWidth="1"/>
    <col min="7683" max="7683" width="4.42578125" style="1" customWidth="1"/>
    <col min="7684" max="7684" width="23.28515625" style="1" customWidth="1"/>
    <col min="7685" max="7685" width="23.42578125" style="1" customWidth="1"/>
    <col min="7686" max="7686" width="15.28515625" style="1" customWidth="1"/>
    <col min="7687" max="7936" width="0" style="1" hidden="1"/>
    <col min="7937" max="7937" width="32.7109375" style="1" customWidth="1"/>
    <col min="7938" max="7938" width="30.140625" style="1" customWidth="1"/>
    <col min="7939" max="7939" width="4.42578125" style="1" customWidth="1"/>
    <col min="7940" max="7940" width="23.28515625" style="1" customWidth="1"/>
    <col min="7941" max="7941" width="23.42578125" style="1" customWidth="1"/>
    <col min="7942" max="7942" width="15.28515625" style="1" customWidth="1"/>
    <col min="7943" max="8192" width="0" style="1" hidden="1"/>
    <col min="8193" max="8193" width="32.7109375" style="1" customWidth="1"/>
    <col min="8194" max="8194" width="30.140625" style="1" customWidth="1"/>
    <col min="8195" max="8195" width="4.42578125" style="1" customWidth="1"/>
    <col min="8196" max="8196" width="23.28515625" style="1" customWidth="1"/>
    <col min="8197" max="8197" width="23.42578125" style="1" customWidth="1"/>
    <col min="8198" max="8198" width="15.28515625" style="1" customWidth="1"/>
    <col min="8199" max="8448" width="0" style="1" hidden="1"/>
    <col min="8449" max="8449" width="32.7109375" style="1" customWidth="1"/>
    <col min="8450" max="8450" width="30.140625" style="1" customWidth="1"/>
    <col min="8451" max="8451" width="4.42578125" style="1" customWidth="1"/>
    <col min="8452" max="8452" width="23.28515625" style="1" customWidth="1"/>
    <col min="8453" max="8453" width="23.42578125" style="1" customWidth="1"/>
    <col min="8454" max="8454" width="15.28515625" style="1" customWidth="1"/>
    <col min="8455" max="8704" width="0" style="1" hidden="1"/>
    <col min="8705" max="8705" width="32.7109375" style="1" customWidth="1"/>
    <col min="8706" max="8706" width="30.140625" style="1" customWidth="1"/>
    <col min="8707" max="8707" width="4.42578125" style="1" customWidth="1"/>
    <col min="8708" max="8708" width="23.28515625" style="1" customWidth="1"/>
    <col min="8709" max="8709" width="23.42578125" style="1" customWidth="1"/>
    <col min="8710" max="8710" width="15.28515625" style="1" customWidth="1"/>
    <col min="8711" max="8960" width="0" style="1" hidden="1"/>
    <col min="8961" max="8961" width="32.7109375" style="1" customWidth="1"/>
    <col min="8962" max="8962" width="30.140625" style="1" customWidth="1"/>
    <col min="8963" max="8963" width="4.42578125" style="1" customWidth="1"/>
    <col min="8964" max="8964" width="23.28515625" style="1" customWidth="1"/>
    <col min="8965" max="8965" width="23.42578125" style="1" customWidth="1"/>
    <col min="8966" max="8966" width="15.28515625" style="1" customWidth="1"/>
    <col min="8967" max="9216" width="0" style="1" hidden="1"/>
    <col min="9217" max="9217" width="32.7109375" style="1" customWidth="1"/>
    <col min="9218" max="9218" width="30.140625" style="1" customWidth="1"/>
    <col min="9219" max="9219" width="4.42578125" style="1" customWidth="1"/>
    <col min="9220" max="9220" width="23.28515625" style="1" customWidth="1"/>
    <col min="9221" max="9221" width="23.42578125" style="1" customWidth="1"/>
    <col min="9222" max="9222" width="15.28515625" style="1" customWidth="1"/>
    <col min="9223" max="9472" width="0" style="1" hidden="1"/>
    <col min="9473" max="9473" width="32.7109375" style="1" customWidth="1"/>
    <col min="9474" max="9474" width="30.140625" style="1" customWidth="1"/>
    <col min="9475" max="9475" width="4.42578125" style="1" customWidth="1"/>
    <col min="9476" max="9476" width="23.28515625" style="1" customWidth="1"/>
    <col min="9477" max="9477" width="23.42578125" style="1" customWidth="1"/>
    <col min="9478" max="9478" width="15.28515625" style="1" customWidth="1"/>
    <col min="9479" max="9728" width="0" style="1" hidden="1"/>
    <col min="9729" max="9729" width="32.7109375" style="1" customWidth="1"/>
    <col min="9730" max="9730" width="30.140625" style="1" customWidth="1"/>
    <col min="9731" max="9731" width="4.42578125" style="1" customWidth="1"/>
    <col min="9732" max="9732" width="23.28515625" style="1" customWidth="1"/>
    <col min="9733" max="9733" width="23.42578125" style="1" customWidth="1"/>
    <col min="9734" max="9734" width="15.28515625" style="1" customWidth="1"/>
    <col min="9735" max="9984" width="0" style="1" hidden="1"/>
    <col min="9985" max="9985" width="32.7109375" style="1" customWidth="1"/>
    <col min="9986" max="9986" width="30.140625" style="1" customWidth="1"/>
    <col min="9987" max="9987" width="4.42578125" style="1" customWidth="1"/>
    <col min="9988" max="9988" width="23.28515625" style="1" customWidth="1"/>
    <col min="9989" max="9989" width="23.42578125" style="1" customWidth="1"/>
    <col min="9990" max="9990" width="15.28515625" style="1" customWidth="1"/>
    <col min="9991" max="10240" width="0" style="1" hidden="1"/>
    <col min="10241" max="10241" width="32.7109375" style="1" customWidth="1"/>
    <col min="10242" max="10242" width="30.140625" style="1" customWidth="1"/>
    <col min="10243" max="10243" width="4.42578125" style="1" customWidth="1"/>
    <col min="10244" max="10244" width="23.28515625" style="1" customWidth="1"/>
    <col min="10245" max="10245" width="23.42578125" style="1" customWidth="1"/>
    <col min="10246" max="10246" width="15.28515625" style="1" customWidth="1"/>
    <col min="10247" max="10496" width="0" style="1" hidden="1"/>
    <col min="10497" max="10497" width="32.7109375" style="1" customWidth="1"/>
    <col min="10498" max="10498" width="30.140625" style="1" customWidth="1"/>
    <col min="10499" max="10499" width="4.42578125" style="1" customWidth="1"/>
    <col min="10500" max="10500" width="23.28515625" style="1" customWidth="1"/>
    <col min="10501" max="10501" width="23.42578125" style="1" customWidth="1"/>
    <col min="10502" max="10502" width="15.28515625" style="1" customWidth="1"/>
    <col min="10503" max="10752" width="0" style="1" hidden="1"/>
    <col min="10753" max="10753" width="32.7109375" style="1" customWidth="1"/>
    <col min="10754" max="10754" width="30.140625" style="1" customWidth="1"/>
    <col min="10755" max="10755" width="4.42578125" style="1" customWidth="1"/>
    <col min="10756" max="10756" width="23.28515625" style="1" customWidth="1"/>
    <col min="10757" max="10757" width="23.42578125" style="1" customWidth="1"/>
    <col min="10758" max="10758" width="15.28515625" style="1" customWidth="1"/>
    <col min="10759" max="11008" width="0" style="1" hidden="1"/>
    <col min="11009" max="11009" width="32.7109375" style="1" customWidth="1"/>
    <col min="11010" max="11010" width="30.140625" style="1" customWidth="1"/>
    <col min="11011" max="11011" width="4.42578125" style="1" customWidth="1"/>
    <col min="11012" max="11012" width="23.28515625" style="1" customWidth="1"/>
    <col min="11013" max="11013" width="23.42578125" style="1" customWidth="1"/>
    <col min="11014" max="11014" width="15.28515625" style="1" customWidth="1"/>
    <col min="11015" max="11264" width="0" style="1" hidden="1"/>
    <col min="11265" max="11265" width="32.7109375" style="1" customWidth="1"/>
    <col min="11266" max="11266" width="30.140625" style="1" customWidth="1"/>
    <col min="11267" max="11267" width="4.42578125" style="1" customWidth="1"/>
    <col min="11268" max="11268" width="23.28515625" style="1" customWidth="1"/>
    <col min="11269" max="11269" width="23.42578125" style="1" customWidth="1"/>
    <col min="11270" max="11270" width="15.28515625" style="1" customWidth="1"/>
    <col min="11271" max="11520" width="0" style="1" hidden="1"/>
    <col min="11521" max="11521" width="32.7109375" style="1" customWidth="1"/>
    <col min="11522" max="11522" width="30.140625" style="1" customWidth="1"/>
    <col min="11523" max="11523" width="4.42578125" style="1" customWidth="1"/>
    <col min="11524" max="11524" width="23.28515625" style="1" customWidth="1"/>
    <col min="11525" max="11525" width="23.42578125" style="1" customWidth="1"/>
    <col min="11526" max="11526" width="15.28515625" style="1" customWidth="1"/>
    <col min="11527" max="11776" width="0" style="1" hidden="1"/>
    <col min="11777" max="11777" width="32.7109375" style="1" customWidth="1"/>
    <col min="11778" max="11778" width="30.140625" style="1" customWidth="1"/>
    <col min="11779" max="11779" width="4.42578125" style="1" customWidth="1"/>
    <col min="11780" max="11780" width="23.28515625" style="1" customWidth="1"/>
    <col min="11781" max="11781" width="23.42578125" style="1" customWidth="1"/>
    <col min="11782" max="11782" width="15.28515625" style="1" customWidth="1"/>
    <col min="11783" max="12032" width="0" style="1" hidden="1"/>
    <col min="12033" max="12033" width="32.7109375" style="1" customWidth="1"/>
    <col min="12034" max="12034" width="30.140625" style="1" customWidth="1"/>
    <col min="12035" max="12035" width="4.42578125" style="1" customWidth="1"/>
    <col min="12036" max="12036" width="23.28515625" style="1" customWidth="1"/>
    <col min="12037" max="12037" width="23.42578125" style="1" customWidth="1"/>
    <col min="12038" max="12038" width="15.28515625" style="1" customWidth="1"/>
    <col min="12039" max="12288" width="0" style="1" hidden="1"/>
    <col min="12289" max="12289" width="32.7109375" style="1" customWidth="1"/>
    <col min="12290" max="12290" width="30.140625" style="1" customWidth="1"/>
    <col min="12291" max="12291" width="4.42578125" style="1" customWidth="1"/>
    <col min="12292" max="12292" width="23.28515625" style="1" customWidth="1"/>
    <col min="12293" max="12293" width="23.42578125" style="1" customWidth="1"/>
    <col min="12294" max="12294" width="15.28515625" style="1" customWidth="1"/>
    <col min="12295" max="12544" width="0" style="1" hidden="1"/>
    <col min="12545" max="12545" width="32.7109375" style="1" customWidth="1"/>
    <col min="12546" max="12546" width="30.140625" style="1" customWidth="1"/>
    <col min="12547" max="12547" width="4.42578125" style="1" customWidth="1"/>
    <col min="12548" max="12548" width="23.28515625" style="1" customWidth="1"/>
    <col min="12549" max="12549" width="23.42578125" style="1" customWidth="1"/>
    <col min="12550" max="12550" width="15.28515625" style="1" customWidth="1"/>
    <col min="12551" max="12800" width="0" style="1" hidden="1"/>
    <col min="12801" max="12801" width="32.7109375" style="1" customWidth="1"/>
    <col min="12802" max="12802" width="30.140625" style="1" customWidth="1"/>
    <col min="12803" max="12803" width="4.42578125" style="1" customWidth="1"/>
    <col min="12804" max="12804" width="23.28515625" style="1" customWidth="1"/>
    <col min="12805" max="12805" width="23.42578125" style="1" customWidth="1"/>
    <col min="12806" max="12806" width="15.28515625" style="1" customWidth="1"/>
    <col min="12807" max="13056" width="0" style="1" hidden="1"/>
    <col min="13057" max="13057" width="32.7109375" style="1" customWidth="1"/>
    <col min="13058" max="13058" width="30.140625" style="1" customWidth="1"/>
    <col min="13059" max="13059" width="4.42578125" style="1" customWidth="1"/>
    <col min="13060" max="13060" width="23.28515625" style="1" customWidth="1"/>
    <col min="13061" max="13061" width="23.42578125" style="1" customWidth="1"/>
    <col min="13062" max="13062" width="15.28515625" style="1" customWidth="1"/>
    <col min="13063" max="13312" width="0" style="1" hidden="1"/>
    <col min="13313" max="13313" width="32.7109375" style="1" customWidth="1"/>
    <col min="13314" max="13314" width="30.140625" style="1" customWidth="1"/>
    <col min="13315" max="13315" width="4.42578125" style="1" customWidth="1"/>
    <col min="13316" max="13316" width="23.28515625" style="1" customWidth="1"/>
    <col min="13317" max="13317" width="23.42578125" style="1" customWidth="1"/>
    <col min="13318" max="13318" width="15.28515625" style="1" customWidth="1"/>
    <col min="13319" max="13568" width="0" style="1" hidden="1"/>
    <col min="13569" max="13569" width="32.7109375" style="1" customWidth="1"/>
    <col min="13570" max="13570" width="30.140625" style="1" customWidth="1"/>
    <col min="13571" max="13571" width="4.42578125" style="1" customWidth="1"/>
    <col min="13572" max="13572" width="23.28515625" style="1" customWidth="1"/>
    <col min="13573" max="13573" width="23.42578125" style="1" customWidth="1"/>
    <col min="13574" max="13574" width="15.28515625" style="1" customWidth="1"/>
    <col min="13575" max="13824" width="0" style="1" hidden="1"/>
    <col min="13825" max="13825" width="32.7109375" style="1" customWidth="1"/>
    <col min="13826" max="13826" width="30.140625" style="1" customWidth="1"/>
    <col min="13827" max="13827" width="4.42578125" style="1" customWidth="1"/>
    <col min="13828" max="13828" width="23.28515625" style="1" customWidth="1"/>
    <col min="13829" max="13829" width="23.42578125" style="1" customWidth="1"/>
    <col min="13830" max="13830" width="15.28515625" style="1" customWidth="1"/>
    <col min="13831" max="14080" width="0" style="1" hidden="1"/>
    <col min="14081" max="14081" width="32.7109375" style="1" customWidth="1"/>
    <col min="14082" max="14082" width="30.140625" style="1" customWidth="1"/>
    <col min="14083" max="14083" width="4.42578125" style="1" customWidth="1"/>
    <col min="14084" max="14084" width="23.28515625" style="1" customWidth="1"/>
    <col min="14085" max="14085" width="23.42578125" style="1" customWidth="1"/>
    <col min="14086" max="14086" width="15.28515625" style="1" customWidth="1"/>
    <col min="14087" max="14336" width="0" style="1" hidden="1"/>
    <col min="14337" max="14337" width="32.7109375" style="1" customWidth="1"/>
    <col min="14338" max="14338" width="30.140625" style="1" customWidth="1"/>
    <col min="14339" max="14339" width="4.42578125" style="1" customWidth="1"/>
    <col min="14340" max="14340" width="23.28515625" style="1" customWidth="1"/>
    <col min="14341" max="14341" width="23.42578125" style="1" customWidth="1"/>
    <col min="14342" max="14342" width="15.28515625" style="1" customWidth="1"/>
    <col min="14343" max="14592" width="0" style="1" hidden="1"/>
    <col min="14593" max="14593" width="32.7109375" style="1" customWidth="1"/>
    <col min="14594" max="14594" width="30.140625" style="1" customWidth="1"/>
    <col min="14595" max="14595" width="4.42578125" style="1" customWidth="1"/>
    <col min="14596" max="14596" width="23.28515625" style="1" customWidth="1"/>
    <col min="14597" max="14597" width="23.42578125" style="1" customWidth="1"/>
    <col min="14598" max="14598" width="15.28515625" style="1" customWidth="1"/>
    <col min="14599" max="14848" width="0" style="1" hidden="1"/>
    <col min="14849" max="14849" width="32.7109375" style="1" customWidth="1"/>
    <col min="14850" max="14850" width="30.140625" style="1" customWidth="1"/>
    <col min="14851" max="14851" width="4.42578125" style="1" customWidth="1"/>
    <col min="14852" max="14852" width="23.28515625" style="1" customWidth="1"/>
    <col min="14853" max="14853" width="23.42578125" style="1" customWidth="1"/>
    <col min="14854" max="14854" width="15.28515625" style="1" customWidth="1"/>
    <col min="14855" max="15104" width="0" style="1" hidden="1"/>
    <col min="15105" max="15105" width="32.7109375" style="1" customWidth="1"/>
    <col min="15106" max="15106" width="30.140625" style="1" customWidth="1"/>
    <col min="15107" max="15107" width="4.42578125" style="1" customWidth="1"/>
    <col min="15108" max="15108" width="23.28515625" style="1" customWidth="1"/>
    <col min="15109" max="15109" width="23.42578125" style="1" customWidth="1"/>
    <col min="15110" max="15110" width="15.28515625" style="1" customWidth="1"/>
    <col min="15111" max="15360" width="0" style="1" hidden="1"/>
    <col min="15361" max="15361" width="32.7109375" style="1" customWidth="1"/>
    <col min="15362" max="15362" width="30.140625" style="1" customWidth="1"/>
    <col min="15363" max="15363" width="4.42578125" style="1" customWidth="1"/>
    <col min="15364" max="15364" width="23.28515625" style="1" customWidth="1"/>
    <col min="15365" max="15365" width="23.42578125" style="1" customWidth="1"/>
    <col min="15366" max="15366" width="15.28515625" style="1" customWidth="1"/>
    <col min="15367" max="15616" width="0" style="1" hidden="1"/>
    <col min="15617" max="15617" width="32.7109375" style="1" customWidth="1"/>
    <col min="15618" max="15618" width="30.140625" style="1" customWidth="1"/>
    <col min="15619" max="15619" width="4.42578125" style="1" customWidth="1"/>
    <col min="15620" max="15620" width="23.28515625" style="1" customWidth="1"/>
    <col min="15621" max="15621" width="23.42578125" style="1" customWidth="1"/>
    <col min="15622" max="15622" width="15.28515625" style="1" customWidth="1"/>
    <col min="15623" max="15872" width="0" style="1" hidden="1"/>
    <col min="15873" max="15873" width="32.7109375" style="1" customWidth="1"/>
    <col min="15874" max="15874" width="30.140625" style="1" customWidth="1"/>
    <col min="15875" max="15875" width="4.42578125" style="1" customWidth="1"/>
    <col min="15876" max="15876" width="23.28515625" style="1" customWidth="1"/>
    <col min="15877" max="15877" width="23.42578125" style="1" customWidth="1"/>
    <col min="15878" max="15878" width="15.28515625" style="1" customWidth="1"/>
    <col min="15879" max="16128" width="0" style="1" hidden="1"/>
    <col min="16129" max="16129" width="32.7109375" style="1" customWidth="1"/>
    <col min="16130" max="16130" width="30.140625" style="1" customWidth="1"/>
    <col min="16131" max="16131" width="4.42578125" style="1" customWidth="1"/>
    <col min="16132" max="16132" width="23.28515625" style="1" customWidth="1"/>
    <col min="16133" max="16133" width="23.42578125" style="1" customWidth="1"/>
    <col min="16134" max="16134" width="15.28515625" style="1" customWidth="1"/>
    <col min="16135" max="16384" width="0" style="1" hidden="1"/>
  </cols>
  <sheetData>
    <row r="1" spans="1:6" ht="13.15">
      <c r="A1" s="153" t="str">
        <f>'1. CAPACIDAD JURÍDICA'!A1:D1</f>
        <v>FONDO DE ENERGÍAS NO CONVENCIONALES Y GESTIÓN EFICIENTE DE LA ENERGÍA – FENOGE</v>
      </c>
      <c r="B1" s="153"/>
      <c r="C1" s="153"/>
      <c r="D1" s="153"/>
      <c r="E1" s="153"/>
      <c r="F1" s="153"/>
    </row>
    <row r="2" spans="1:6" ht="13.15">
      <c r="A2" s="153" t="str">
        <f>+'1. CAPACIDAD JURÍDICA'!A2:D2</f>
        <v>INVITACIÓN CERRADA No. 08 DE 2021</v>
      </c>
      <c r="B2" s="153"/>
      <c r="C2" s="153"/>
      <c r="D2" s="153"/>
      <c r="E2" s="153"/>
      <c r="F2" s="153"/>
    </row>
    <row r="3" spans="1:6" ht="13.15">
      <c r="A3" s="153" t="s">
        <v>46</v>
      </c>
      <c r="B3" s="153"/>
      <c r="C3" s="153"/>
      <c r="D3" s="153"/>
      <c r="E3" s="153"/>
      <c r="F3" s="153"/>
    </row>
    <row r="4" spans="1:6" ht="13.15">
      <c r="A4" s="47"/>
      <c r="B4" s="47"/>
      <c r="C4" s="47"/>
      <c r="D4" s="47"/>
    </row>
    <row r="5" spans="1:6" ht="13.15">
      <c r="A5" s="180" t="s">
        <v>3</v>
      </c>
      <c r="B5" s="180"/>
      <c r="C5" s="180"/>
      <c r="D5" s="180"/>
      <c r="E5" s="180"/>
      <c r="F5" s="180"/>
    </row>
    <row r="6" spans="1:6" ht="13.15">
      <c r="A6" s="2" t="s">
        <v>47</v>
      </c>
      <c r="B6" s="179" t="str">
        <f>+'1. CAPACIDAD JURÍDICA'!B6:D6</f>
        <v>CONSORCIO VIVE SOLAR  conformado por: HG INGENIERIA Y CONSTRUCCIONES S.A.S. NIT 900.694.164-1. ANTER S.A.S. NIT 800.226.845-1. HEMEVA S.A.S. NIT. 860.067.546-8. CORPORACIÓN EMA NIT. 900.298.527-33</v>
      </c>
      <c r="C6" s="179"/>
      <c r="D6" s="179"/>
      <c r="E6" s="179"/>
      <c r="F6" s="179"/>
    </row>
    <row r="7" spans="1:6" ht="13.15">
      <c r="A7" s="2" t="s">
        <v>5</v>
      </c>
      <c r="B7" s="179" t="str">
        <f>+'1. CAPACIDAD JURÍDICA'!B7:D7</f>
        <v>NA</v>
      </c>
      <c r="C7" s="179"/>
      <c r="D7" s="179"/>
      <c r="E7" s="179"/>
      <c r="F7" s="179"/>
    </row>
    <row r="8" spans="1:6" ht="13.15">
      <c r="A8" s="47"/>
      <c r="B8" s="47"/>
      <c r="C8" s="47"/>
      <c r="D8" s="47"/>
    </row>
    <row r="9" spans="1:6" ht="13.15"/>
    <row r="10" spans="1:6" ht="26.45">
      <c r="A10" s="48" t="s">
        <v>48</v>
      </c>
      <c r="B10" s="14" t="s">
        <v>49</v>
      </c>
      <c r="C10" s="144" t="s">
        <v>50</v>
      </c>
      <c r="D10" s="144"/>
      <c r="E10" s="144"/>
      <c r="F10" s="144"/>
    </row>
    <row r="11" spans="1:6" s="55" customFormat="1" ht="210.6" customHeight="1">
      <c r="A11" s="53" t="s">
        <v>51</v>
      </c>
      <c r="B11" s="54">
        <v>10830407506.796001</v>
      </c>
      <c r="C11" s="182" t="s">
        <v>52</v>
      </c>
      <c r="D11" s="182"/>
      <c r="E11" s="182"/>
      <c r="F11" s="182"/>
    </row>
    <row r="12" spans="1:6" s="55" customFormat="1" ht="210.6" customHeight="1">
      <c r="A12" s="53" t="s">
        <v>53</v>
      </c>
      <c r="B12" s="54">
        <v>16277114134.996</v>
      </c>
      <c r="C12" s="182"/>
      <c r="D12" s="182"/>
      <c r="E12" s="182"/>
      <c r="F12" s="182"/>
    </row>
    <row r="13" spans="1:6" s="55" customFormat="1" ht="210.6" customHeight="1">
      <c r="A13" s="53" t="s">
        <v>54</v>
      </c>
      <c r="B13" s="54">
        <v>2742339120.0100007</v>
      </c>
      <c r="C13" s="182"/>
      <c r="D13" s="182"/>
      <c r="E13" s="182"/>
      <c r="F13" s="182"/>
    </row>
    <row r="14" spans="1:6" s="55" customFormat="1" ht="210.6" customHeight="1">
      <c r="A14" s="53" t="s">
        <v>55</v>
      </c>
      <c r="B14" s="54">
        <v>7818192784.0080004</v>
      </c>
      <c r="C14" s="182"/>
      <c r="D14" s="182"/>
      <c r="E14" s="182"/>
      <c r="F14" s="182"/>
    </row>
    <row r="15" spans="1:6" ht="13.15"/>
    <row r="16" spans="1:6" ht="13.15"/>
    <row r="17" spans="1:6" ht="15" customHeight="1">
      <c r="A17" s="180" t="s">
        <v>56</v>
      </c>
      <c r="B17" s="180" t="s">
        <v>57</v>
      </c>
      <c r="C17" s="183" t="s">
        <v>58</v>
      </c>
      <c r="D17" s="184"/>
      <c r="E17" s="180" t="s">
        <v>59</v>
      </c>
      <c r="F17" s="187" t="s">
        <v>60</v>
      </c>
    </row>
    <row r="18" spans="1:6" ht="14.45" customHeight="1">
      <c r="A18" s="180"/>
      <c r="B18" s="180"/>
      <c r="C18" s="185"/>
      <c r="D18" s="186"/>
      <c r="E18" s="180"/>
      <c r="F18" s="187"/>
    </row>
    <row r="19" spans="1:6" ht="13.15">
      <c r="A19" s="15" t="s">
        <v>61</v>
      </c>
      <c r="B19" s="16" t="s">
        <v>62</v>
      </c>
      <c r="C19" s="16" t="s">
        <v>63</v>
      </c>
      <c r="D19" s="41">
        <v>1.5</v>
      </c>
      <c r="E19" s="18">
        <f>B11/B13</f>
        <v>3.9493319508772151</v>
      </c>
      <c r="F19" s="19" t="str">
        <f>+IF(E19&gt;=D19,"CUMPLE","NO CUMPLE")</f>
        <v>CUMPLE</v>
      </c>
    </row>
    <row r="20" spans="1:6" ht="14.45">
      <c r="A20" s="43" t="s">
        <v>64</v>
      </c>
      <c r="B20" s="16" t="s">
        <v>65</v>
      </c>
      <c r="C20" s="16" t="s">
        <v>63</v>
      </c>
      <c r="D20" s="44" t="s">
        <v>66</v>
      </c>
      <c r="E20" s="54">
        <f>+B11-B13</f>
        <v>8088068386.7860012</v>
      </c>
      <c r="F20" s="19" t="s">
        <v>67</v>
      </c>
    </row>
    <row r="21" spans="1:6" ht="24.75" customHeight="1">
      <c r="A21" s="15" t="s">
        <v>68</v>
      </c>
      <c r="B21" s="16" t="s">
        <v>69</v>
      </c>
      <c r="C21" s="20" t="s">
        <v>70</v>
      </c>
      <c r="D21" s="17">
        <v>0.65</v>
      </c>
      <c r="E21" s="26">
        <f>B14/B12</f>
        <v>0.48031811531005902</v>
      </c>
      <c r="F21" s="19" t="str">
        <f>+IF(E21&lt;=D21,"CUMPLE","NO CUMPLE")</f>
        <v>CUMPLE</v>
      </c>
    </row>
    <row r="22" spans="1:6" ht="13.15"/>
    <row r="23" spans="1:6" ht="13.15"/>
    <row r="24" spans="1:6" ht="14.45">
      <c r="A24" s="181" t="s">
        <v>71</v>
      </c>
      <c r="B24" s="181"/>
      <c r="C24" s="181"/>
      <c r="D24" s="181"/>
      <c r="E24" s="181"/>
      <c r="F24" s="21" t="str">
        <f>+IFERROR(IF(AND(F21="CUMPLE",OR(F19="CUMPLE",F20="CUMPLE")),"HABILITA","NO HABILITA"),"NO HABILITA")</f>
        <v>HABILITA</v>
      </c>
    </row>
  </sheetData>
  <mergeCells count="14">
    <mergeCell ref="A24:E24"/>
    <mergeCell ref="C10:F10"/>
    <mergeCell ref="C11:F14"/>
    <mergeCell ref="A17:A18"/>
    <mergeCell ref="B17:B18"/>
    <mergeCell ref="C17:D18"/>
    <mergeCell ref="E17:E18"/>
    <mergeCell ref="F17:F18"/>
    <mergeCell ref="B7:F7"/>
    <mergeCell ref="A1:F1"/>
    <mergeCell ref="A2:F2"/>
    <mergeCell ref="A3:F3"/>
    <mergeCell ref="A5:F5"/>
    <mergeCell ref="B6:F6"/>
  </mergeCells>
  <conditionalFormatting sqref="F24">
    <cfRule type="cellIs" dxfId="15" priority="1" stopIfTrue="1" operator="equal">
      <formula>"NO HABILITA"</formula>
    </cfRule>
    <cfRule type="cellIs" dxfId="14" priority="2" stopIfTrue="1" operator="equal">
      <formula>"HABILITA"</formula>
    </cfRule>
  </conditionalFormatting>
  <pageMargins left="0.7" right="0.7" top="0.75" bottom="0.75" header="0.3" footer="0.3"/>
  <pageSetup scale="60"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08147-6C13-44F5-8F7E-215BA682905D}">
  <dimension ref="A1:Q298"/>
  <sheetViews>
    <sheetView showGridLines="0" view="pageBreakPreview" topLeftCell="F21" zoomScale="50" zoomScaleNormal="10" zoomScaleSheetLayoutView="50" zoomScalePageLayoutView="40" workbookViewId="0">
      <selection activeCell="L22" sqref="L22"/>
    </sheetView>
  </sheetViews>
  <sheetFormatPr defaultColWidth="10.7109375" defaultRowHeight="20.45"/>
  <cols>
    <col min="1" max="1" width="42.85546875" style="56" customWidth="1"/>
    <col min="2" max="2" width="31.42578125" style="56" customWidth="1"/>
    <col min="3" max="3" width="28" style="56" bestFit="1" customWidth="1"/>
    <col min="4" max="4" width="23.28515625" style="58" customWidth="1"/>
    <col min="5" max="5" width="35.140625" style="58" customWidth="1"/>
    <col min="6" max="6" width="69" style="58" customWidth="1"/>
    <col min="7" max="7" width="63" style="58" customWidth="1"/>
    <col min="8" max="8" width="24" style="58" customWidth="1"/>
    <col min="9" max="9" width="24.28515625" style="58" customWidth="1"/>
    <col min="10" max="10" width="17.28515625" style="57" customWidth="1"/>
    <col min="11" max="11" width="19.28515625" style="56" customWidth="1"/>
    <col min="12" max="12" width="73" style="56" customWidth="1"/>
    <col min="13" max="13" width="37.7109375" style="56" customWidth="1"/>
    <col min="14" max="14" width="18.140625" style="56" customWidth="1"/>
    <col min="15" max="15" width="12.28515625" style="56" customWidth="1"/>
    <col min="16" max="16" width="25.42578125" style="56" customWidth="1"/>
    <col min="17" max="17" width="8.7109375" style="56" customWidth="1"/>
    <col min="18" max="16384" width="10.7109375" style="56"/>
  </cols>
  <sheetData>
    <row r="1" spans="1:16" ht="21">
      <c r="A1" s="189" t="s">
        <v>72</v>
      </c>
      <c r="B1" s="189"/>
      <c r="C1" s="189"/>
      <c r="D1" s="189"/>
      <c r="E1" s="189"/>
      <c r="F1" s="189"/>
      <c r="G1" s="189"/>
      <c r="H1" s="189"/>
      <c r="I1" s="189"/>
      <c r="J1" s="189"/>
      <c r="K1" s="189"/>
    </row>
    <row r="2" spans="1:16" ht="21">
      <c r="A2" s="190" t="str">
        <f>'[2]1. CAPACIDAD JURÍDICA'!A2:D2</f>
        <v>INVITACIÓN CERRADA No. 08 DE 2021</v>
      </c>
      <c r="B2" s="191"/>
      <c r="C2" s="191"/>
      <c r="D2" s="191"/>
      <c r="E2" s="191"/>
      <c r="F2" s="191"/>
      <c r="G2" s="191"/>
      <c r="H2" s="191"/>
      <c r="I2" s="191"/>
      <c r="J2" s="191"/>
      <c r="K2" s="191"/>
    </row>
    <row r="3" spans="1:16" ht="21">
      <c r="A3" s="189" t="s">
        <v>73</v>
      </c>
      <c r="B3" s="192"/>
      <c r="C3" s="192"/>
      <c r="D3" s="192"/>
      <c r="E3" s="192"/>
      <c r="F3" s="192"/>
      <c r="G3" s="192"/>
      <c r="H3" s="192"/>
      <c r="I3" s="192"/>
      <c r="J3" s="192"/>
      <c r="K3" s="192"/>
    </row>
    <row r="4" spans="1:16" ht="21">
      <c r="A4" s="94"/>
      <c r="D4" s="56"/>
      <c r="E4" s="56"/>
      <c r="F4" s="56"/>
      <c r="G4" s="56"/>
      <c r="H4" s="56"/>
      <c r="I4" s="56"/>
      <c r="J4" s="56"/>
    </row>
    <row r="5" spans="1:16" ht="21">
      <c r="A5" s="193" t="s">
        <v>3</v>
      </c>
      <c r="B5" s="193"/>
      <c r="C5" s="193"/>
      <c r="D5" s="193"/>
      <c r="E5" s="193"/>
      <c r="F5" s="193"/>
      <c r="G5" s="193"/>
      <c r="H5" s="193"/>
      <c r="I5" s="193"/>
      <c r="J5" s="193"/>
      <c r="K5" s="193"/>
    </row>
    <row r="6" spans="1:16" ht="21">
      <c r="A6" s="92" t="s">
        <v>47</v>
      </c>
      <c r="B6" s="194" t="s">
        <v>4</v>
      </c>
      <c r="C6" s="195"/>
      <c r="D6" s="195"/>
      <c r="E6" s="195"/>
      <c r="F6" s="195"/>
      <c r="G6" s="195"/>
      <c r="H6" s="195"/>
      <c r="I6" s="195"/>
      <c r="J6" s="195"/>
      <c r="K6" s="196"/>
    </row>
    <row r="7" spans="1:16" ht="21">
      <c r="A7" s="92" t="s">
        <v>5</v>
      </c>
      <c r="B7" s="188" t="str">
        <f>+'[2]1. CAPACIDAD JURÍDICA'!B7:D7</f>
        <v>N/A</v>
      </c>
      <c r="C7" s="188"/>
      <c r="D7" s="188"/>
      <c r="E7" s="188"/>
      <c r="F7" s="188"/>
      <c r="G7" s="188"/>
      <c r="H7" s="188"/>
      <c r="I7" s="188"/>
      <c r="J7" s="188"/>
      <c r="K7" s="188"/>
    </row>
    <row r="8" spans="1:16" s="99" customFormat="1" ht="21">
      <c r="A8" s="95"/>
      <c r="B8" s="95"/>
      <c r="C8" s="95"/>
      <c r="D8" s="95"/>
      <c r="E8" s="95"/>
      <c r="F8" s="95"/>
      <c r="G8" s="95"/>
      <c r="H8" s="95"/>
      <c r="I8" s="95"/>
      <c r="J8" s="95"/>
      <c r="K8" s="95"/>
    </row>
    <row r="9" spans="1:16" s="99" customFormat="1" ht="42">
      <c r="A9" s="95"/>
      <c r="B9" s="95"/>
      <c r="C9" s="106" t="s">
        <v>74</v>
      </c>
      <c r="D9" s="105" t="s">
        <v>60</v>
      </c>
      <c r="E9" s="95"/>
      <c r="F9" s="95"/>
      <c r="G9" s="95"/>
      <c r="H9" s="95"/>
      <c r="I9" s="95"/>
      <c r="J9" s="95"/>
      <c r="K9" s="95"/>
    </row>
    <row r="10" spans="1:16" ht="168">
      <c r="A10" s="103" t="s">
        <v>75</v>
      </c>
      <c r="B10" s="104" t="s">
        <v>76</v>
      </c>
      <c r="C10" s="101">
        <f>+COUNT(A20,A22,A23,A24:A25)</f>
        <v>5</v>
      </c>
      <c r="D10" s="100" t="s">
        <v>67</v>
      </c>
      <c r="E10" s="95"/>
      <c r="F10" s="137" t="s">
        <v>77</v>
      </c>
      <c r="G10" s="95"/>
      <c r="H10" s="95"/>
      <c r="I10" s="95"/>
      <c r="J10" s="95"/>
      <c r="K10" s="95"/>
    </row>
    <row r="11" spans="1:16" ht="147">
      <c r="A11" s="103" t="s">
        <v>78</v>
      </c>
      <c r="B11" s="104" t="s">
        <v>79</v>
      </c>
      <c r="C11" s="101">
        <f>+COUNT(A26:A29)</f>
        <v>4</v>
      </c>
      <c r="D11" s="100" t="s">
        <v>67</v>
      </c>
      <c r="E11" s="95"/>
      <c r="F11" s="95"/>
      <c r="G11" s="95"/>
      <c r="H11" s="95"/>
      <c r="I11" s="95"/>
      <c r="J11" s="95"/>
      <c r="K11" s="99"/>
    </row>
    <row r="12" spans="1:16" ht="126">
      <c r="A12" s="103" t="s">
        <v>80</v>
      </c>
      <c r="B12" s="104" t="s">
        <v>81</v>
      </c>
      <c r="C12" s="101">
        <f>+SUMPRODUCT(J20:J29,K20:K29)-SUMPRODUCT(J21,K21)</f>
        <v>7586.2351366284465</v>
      </c>
      <c r="D12" s="100" t="s">
        <v>67</v>
      </c>
      <c r="E12" s="95"/>
      <c r="F12" s="95"/>
      <c r="G12" s="95"/>
      <c r="H12" s="95"/>
      <c r="I12" s="95"/>
      <c r="J12" s="95"/>
      <c r="K12" s="99"/>
    </row>
    <row r="13" spans="1:16" ht="168">
      <c r="A13" s="103" t="s">
        <v>82</v>
      </c>
      <c r="B13" s="102" t="s">
        <v>83</v>
      </c>
      <c r="C13" s="101">
        <f>+SUM(I20:I25)</f>
        <v>426</v>
      </c>
      <c r="D13" s="100" t="s">
        <v>67</v>
      </c>
      <c r="E13" s="95"/>
      <c r="F13" s="95"/>
      <c r="G13" s="95"/>
      <c r="H13" s="95"/>
      <c r="I13" s="95"/>
      <c r="J13" s="95"/>
      <c r="K13" s="99"/>
    </row>
    <row r="14" spans="1:16" ht="21">
      <c r="A14" s="98"/>
      <c r="B14" s="98"/>
      <c r="C14" s="97"/>
      <c r="D14" s="95"/>
      <c r="E14" s="96"/>
      <c r="F14" s="95"/>
      <c r="G14" s="95"/>
      <c r="H14" s="95"/>
      <c r="I14" s="95"/>
      <c r="J14" s="95"/>
      <c r="K14" s="95"/>
    </row>
    <row r="15" spans="1:16" ht="21">
      <c r="A15" s="94"/>
      <c r="C15" s="71"/>
      <c r="D15" s="93"/>
      <c r="E15" s="56"/>
      <c r="F15" s="56"/>
      <c r="G15" s="56"/>
      <c r="H15" s="56"/>
      <c r="I15" s="56"/>
      <c r="J15" s="56"/>
      <c r="P15" s="56" t="s">
        <v>84</v>
      </c>
    </row>
    <row r="16" spans="1:16">
      <c r="A16" s="197" t="s">
        <v>85</v>
      </c>
      <c r="B16" s="197" t="s">
        <v>3</v>
      </c>
      <c r="C16" s="197" t="s">
        <v>86</v>
      </c>
      <c r="D16" s="197" t="s">
        <v>87</v>
      </c>
      <c r="E16" s="197" t="s">
        <v>88</v>
      </c>
      <c r="F16" s="197" t="s">
        <v>89</v>
      </c>
      <c r="G16" s="197" t="s">
        <v>90</v>
      </c>
      <c r="H16" s="197" t="s">
        <v>91</v>
      </c>
      <c r="I16" s="197" t="s">
        <v>92</v>
      </c>
      <c r="J16" s="197" t="s">
        <v>93</v>
      </c>
      <c r="K16" s="197" t="s">
        <v>94</v>
      </c>
      <c r="L16" s="193" t="s">
        <v>50</v>
      </c>
    </row>
    <row r="17" spans="1:17">
      <c r="A17" s="197"/>
      <c r="B17" s="197"/>
      <c r="C17" s="197"/>
      <c r="D17" s="197"/>
      <c r="E17" s="197"/>
      <c r="F17" s="197"/>
      <c r="G17" s="197"/>
      <c r="H17" s="197"/>
      <c r="I17" s="197"/>
      <c r="J17" s="197"/>
      <c r="K17" s="197"/>
      <c r="L17" s="193"/>
    </row>
    <row r="18" spans="1:17">
      <c r="A18" s="197"/>
      <c r="B18" s="197"/>
      <c r="C18" s="197"/>
      <c r="D18" s="197"/>
      <c r="E18" s="197"/>
      <c r="F18" s="197"/>
      <c r="G18" s="197"/>
      <c r="H18" s="197"/>
      <c r="I18" s="197"/>
      <c r="J18" s="197"/>
      <c r="K18" s="197"/>
      <c r="L18" s="193"/>
    </row>
    <row r="19" spans="1:17" ht="42">
      <c r="A19" s="197"/>
      <c r="B19" s="197"/>
      <c r="C19" s="197"/>
      <c r="D19" s="197"/>
      <c r="E19" s="197"/>
      <c r="F19" s="197"/>
      <c r="G19" s="197"/>
      <c r="H19" s="197"/>
      <c r="I19" s="197"/>
      <c r="J19" s="197"/>
      <c r="K19" s="197"/>
      <c r="L19" s="193"/>
      <c r="P19" s="79" t="s">
        <v>95</v>
      </c>
    </row>
    <row r="20" spans="1:17" ht="168">
      <c r="A20" s="78">
        <v>1</v>
      </c>
      <c r="B20" s="75" t="s">
        <v>96</v>
      </c>
      <c r="C20" s="77">
        <v>41373</v>
      </c>
      <c r="D20" s="77">
        <f>+C20+240</f>
        <v>41613</v>
      </c>
      <c r="E20" s="76">
        <v>799820000</v>
      </c>
      <c r="F20" s="75" t="s">
        <v>97</v>
      </c>
      <c r="G20" s="75" t="s">
        <v>98</v>
      </c>
      <c r="H20" s="75" t="s">
        <v>95</v>
      </c>
      <c r="I20" s="91">
        <v>412</v>
      </c>
      <c r="J20" s="80">
        <f>+E20/589500</f>
        <v>1356.7769296013571</v>
      </c>
      <c r="K20" s="90">
        <v>0.82</v>
      </c>
      <c r="L20" s="72" t="s">
        <v>99</v>
      </c>
      <c r="P20" s="79" t="s">
        <v>100</v>
      </c>
    </row>
    <row r="21" spans="1:17" ht="336">
      <c r="A21" s="89">
        <v>2</v>
      </c>
      <c r="B21" s="75" t="s">
        <v>96</v>
      </c>
      <c r="C21" s="88">
        <v>41162</v>
      </c>
      <c r="D21" s="88">
        <v>41263</v>
      </c>
      <c r="E21" s="87">
        <v>749940000</v>
      </c>
      <c r="F21" s="75" t="s">
        <v>101</v>
      </c>
      <c r="G21" s="86" t="s">
        <v>102</v>
      </c>
      <c r="H21" s="86" t="s">
        <v>103</v>
      </c>
      <c r="I21" s="85" t="s">
        <v>104</v>
      </c>
      <c r="J21" s="84">
        <f>+E21/566700</f>
        <v>1323.3456855479089</v>
      </c>
      <c r="K21" s="83">
        <v>0.4</v>
      </c>
      <c r="L21" s="82" t="s">
        <v>105</v>
      </c>
      <c r="P21" s="79" t="s">
        <v>106</v>
      </c>
    </row>
    <row r="22" spans="1:17" ht="231">
      <c r="A22" s="78">
        <v>3</v>
      </c>
      <c r="B22" s="75" t="s">
        <v>107</v>
      </c>
      <c r="C22" s="77">
        <v>41081</v>
      </c>
      <c r="D22" s="77">
        <f>+C22+90</f>
        <v>41171</v>
      </c>
      <c r="E22" s="76">
        <v>500000000</v>
      </c>
      <c r="F22" s="75" t="s">
        <v>108</v>
      </c>
      <c r="G22" s="75" t="s">
        <v>109</v>
      </c>
      <c r="H22" s="75" t="s">
        <v>95</v>
      </c>
      <c r="I22" s="81" t="s">
        <v>104</v>
      </c>
      <c r="J22" s="80">
        <f>+E22/566700</f>
        <v>882.30104111522849</v>
      </c>
      <c r="K22" s="73">
        <v>1</v>
      </c>
      <c r="L22" s="72" t="s">
        <v>110</v>
      </c>
      <c r="P22" s="79" t="s">
        <v>111</v>
      </c>
    </row>
    <row r="23" spans="1:17" ht="168">
      <c r="A23" s="78">
        <v>4</v>
      </c>
      <c r="B23" s="75" t="s">
        <v>112</v>
      </c>
      <c r="C23" s="77" t="s">
        <v>113</v>
      </c>
      <c r="D23" s="77">
        <v>39022</v>
      </c>
      <c r="E23" s="76">
        <v>31500000</v>
      </c>
      <c r="F23" s="75" t="s">
        <v>114</v>
      </c>
      <c r="G23" s="75" t="s">
        <v>115</v>
      </c>
      <c r="H23" s="75" t="s">
        <v>100</v>
      </c>
      <c r="I23" s="75">
        <v>14</v>
      </c>
      <c r="J23" s="74">
        <f>+E23/408000</f>
        <v>77.205882352941174</v>
      </c>
      <c r="K23" s="73">
        <v>1</v>
      </c>
      <c r="L23" s="72" t="s">
        <v>116</v>
      </c>
      <c r="P23" s="79" t="s">
        <v>117</v>
      </c>
    </row>
    <row r="24" spans="1:17" ht="171" customHeight="1">
      <c r="A24" s="78">
        <v>5</v>
      </c>
      <c r="B24" s="75" t="s">
        <v>107</v>
      </c>
      <c r="C24" s="77">
        <v>41788</v>
      </c>
      <c r="D24" s="77">
        <f>+C24+180</f>
        <v>41968</v>
      </c>
      <c r="E24" s="76">
        <v>699920000</v>
      </c>
      <c r="F24" s="75" t="s">
        <v>118</v>
      </c>
      <c r="G24" s="75" t="s">
        <v>119</v>
      </c>
      <c r="H24" s="75" t="s">
        <v>100</v>
      </c>
      <c r="I24" s="75" t="s">
        <v>104</v>
      </c>
      <c r="J24" s="74">
        <f>+E24/616000</f>
        <v>1136.2337662337663</v>
      </c>
      <c r="K24" s="73">
        <v>1</v>
      </c>
      <c r="L24" s="72" t="s">
        <v>120</v>
      </c>
      <c r="P24" s="79" t="s">
        <v>121</v>
      </c>
    </row>
    <row r="25" spans="1:17" ht="147">
      <c r="A25" s="78">
        <v>6</v>
      </c>
      <c r="B25" s="75" t="s">
        <v>107</v>
      </c>
      <c r="C25" s="77">
        <v>41901</v>
      </c>
      <c r="D25" s="77">
        <f>+C25+(14*7)</f>
        <v>41999</v>
      </c>
      <c r="E25" s="76">
        <v>351500000</v>
      </c>
      <c r="F25" s="75" t="s">
        <v>122</v>
      </c>
      <c r="G25" s="75" t="s">
        <v>123</v>
      </c>
      <c r="H25" s="75" t="s">
        <v>100</v>
      </c>
      <c r="I25" s="75" t="s">
        <v>104</v>
      </c>
      <c r="J25" s="74">
        <f>+E25/616000</f>
        <v>570.61688311688317</v>
      </c>
      <c r="K25" s="73">
        <v>1</v>
      </c>
      <c r="L25" s="72" t="s">
        <v>124</v>
      </c>
      <c r="P25" s="79" t="s">
        <v>103</v>
      </c>
    </row>
    <row r="26" spans="1:17" ht="147">
      <c r="A26" s="78">
        <v>7</v>
      </c>
      <c r="B26" s="75" t="s">
        <v>125</v>
      </c>
      <c r="C26" s="77">
        <v>42913</v>
      </c>
      <c r="D26" s="77">
        <v>43230</v>
      </c>
      <c r="E26" s="76">
        <v>2421429000</v>
      </c>
      <c r="F26" s="75" t="s">
        <v>126</v>
      </c>
      <c r="G26" s="75" t="s">
        <v>127</v>
      </c>
      <c r="H26" s="75" t="s">
        <v>117</v>
      </c>
      <c r="I26" s="75"/>
      <c r="J26" s="74">
        <f>+E26/781242</f>
        <v>3099.4608584791908</v>
      </c>
      <c r="K26" s="73">
        <v>1</v>
      </c>
      <c r="L26" s="72" t="s">
        <v>128</v>
      </c>
      <c r="P26" s="79"/>
    </row>
    <row r="27" spans="1:17" ht="186" customHeight="1">
      <c r="A27" s="78">
        <v>8</v>
      </c>
      <c r="B27" s="75" t="s">
        <v>129</v>
      </c>
      <c r="C27" s="77">
        <v>41523</v>
      </c>
      <c r="D27" s="77">
        <v>41702</v>
      </c>
      <c r="E27" s="76">
        <v>324800000</v>
      </c>
      <c r="F27" s="75" t="s">
        <v>130</v>
      </c>
      <c r="G27" s="75" t="s">
        <v>131</v>
      </c>
      <c r="H27" s="75" t="s">
        <v>121</v>
      </c>
      <c r="I27" s="75"/>
      <c r="J27" s="74">
        <f>+E27/616000</f>
        <v>527.27272727272725</v>
      </c>
      <c r="K27" s="73">
        <v>1</v>
      </c>
      <c r="L27" s="72" t="s">
        <v>132</v>
      </c>
    </row>
    <row r="28" spans="1:17" ht="168">
      <c r="A28" s="78">
        <v>9</v>
      </c>
      <c r="B28" s="75" t="s">
        <v>112</v>
      </c>
      <c r="C28" s="77">
        <v>41462</v>
      </c>
      <c r="D28" s="77">
        <v>41493</v>
      </c>
      <c r="E28" s="76">
        <v>56260000</v>
      </c>
      <c r="F28" s="75" t="s">
        <v>133</v>
      </c>
      <c r="G28" s="75" t="s">
        <v>134</v>
      </c>
      <c r="H28" s="75" t="s">
        <v>121</v>
      </c>
      <c r="I28" s="75"/>
      <c r="J28" s="74">
        <f>+E28/589500</f>
        <v>95.436810856658184</v>
      </c>
      <c r="K28" s="73">
        <v>1</v>
      </c>
      <c r="L28" s="72" t="s">
        <v>135</v>
      </c>
    </row>
    <row r="29" spans="1:17" ht="399">
      <c r="A29" s="78">
        <v>10</v>
      </c>
      <c r="B29" s="75" t="s">
        <v>112</v>
      </c>
      <c r="C29" s="77">
        <v>43784</v>
      </c>
      <c r="D29" s="77">
        <v>43876</v>
      </c>
      <c r="E29" s="76">
        <v>74745000</v>
      </c>
      <c r="F29" s="75" t="s">
        <v>136</v>
      </c>
      <c r="G29" s="75" t="s">
        <v>137</v>
      </c>
      <c r="H29" s="75" t="s">
        <v>121</v>
      </c>
      <c r="I29" s="75"/>
      <c r="J29" s="74">
        <f>+E29/877803</f>
        <v>85.150084927939417</v>
      </c>
      <c r="K29" s="73">
        <v>1</v>
      </c>
      <c r="L29" s="72" t="s">
        <v>138</v>
      </c>
    </row>
    <row r="30" spans="1:17" ht="21">
      <c r="A30" s="71"/>
      <c r="B30" s="71"/>
      <c r="J30" s="70"/>
    </row>
    <row r="32" spans="1:17">
      <c r="K32" s="58"/>
      <c r="P32" s="69"/>
      <c r="Q32" s="68"/>
    </row>
    <row r="33" spans="4:17">
      <c r="P33" s="67"/>
      <c r="Q33" s="66"/>
    </row>
    <row r="34" spans="4:17">
      <c r="D34" s="56"/>
      <c r="E34" s="56"/>
      <c r="F34" s="56"/>
      <c r="G34" s="56"/>
      <c r="H34" s="56"/>
      <c r="I34" s="56"/>
      <c r="J34" s="56"/>
      <c r="P34" s="65"/>
      <c r="Q34" s="64"/>
    </row>
    <row r="35" spans="4:17">
      <c r="K35" s="58"/>
      <c r="P35" s="63"/>
      <c r="Q35" s="62"/>
    </row>
    <row r="36" spans="4:17">
      <c r="P36" s="63"/>
      <c r="Q36" s="62"/>
    </row>
    <row r="37" spans="4:17">
      <c r="D37" s="56"/>
      <c r="E37" s="56"/>
      <c r="F37" s="56"/>
      <c r="G37" s="56"/>
      <c r="H37" s="56"/>
      <c r="I37" s="56"/>
      <c r="J37" s="56"/>
      <c r="P37" s="63"/>
      <c r="Q37" s="62"/>
    </row>
    <row r="38" spans="4:17">
      <c r="D38" s="56"/>
      <c r="E38" s="56"/>
      <c r="F38" s="56"/>
      <c r="G38" s="56"/>
      <c r="H38" s="56"/>
      <c r="I38" s="56"/>
      <c r="J38" s="56"/>
      <c r="P38" s="63"/>
      <c r="Q38" s="62"/>
    </row>
    <row r="39" spans="4:17">
      <c r="P39" s="63"/>
      <c r="Q39" s="62"/>
    </row>
    <row r="40" spans="4:17">
      <c r="H40" s="56"/>
      <c r="I40" s="56"/>
      <c r="J40" s="56"/>
      <c r="P40" s="63"/>
      <c r="Q40" s="62"/>
    </row>
    <row r="41" spans="4:17">
      <c r="P41" s="63"/>
      <c r="Q41" s="62"/>
    </row>
    <row r="42" spans="4:17">
      <c r="D42" s="56"/>
      <c r="E42" s="56"/>
      <c r="F42" s="56"/>
      <c r="G42" s="56"/>
      <c r="H42" s="56"/>
      <c r="I42" s="56"/>
      <c r="J42" s="56"/>
      <c r="P42" s="61"/>
      <c r="Q42" s="60"/>
    </row>
    <row r="44" spans="4:17">
      <c r="D44" s="56"/>
      <c r="E44" s="56"/>
      <c r="F44" s="56"/>
      <c r="G44" s="56"/>
      <c r="H44" s="56"/>
      <c r="I44" s="56"/>
      <c r="J44" s="56"/>
      <c r="K44" s="58"/>
    </row>
    <row r="45" spans="4:17">
      <c r="D45" s="56"/>
      <c r="E45" s="56"/>
      <c r="F45" s="56"/>
      <c r="G45" s="56"/>
      <c r="H45" s="56"/>
      <c r="I45" s="56"/>
      <c r="J45" s="56"/>
      <c r="K45" s="58"/>
      <c r="Q45" s="59"/>
    </row>
    <row r="46" spans="4:17">
      <c r="D46" s="56"/>
      <c r="E46" s="56"/>
      <c r="F46" s="56"/>
      <c r="G46" s="56"/>
      <c r="H46" s="56"/>
      <c r="I46" s="56"/>
      <c r="J46" s="56"/>
      <c r="K46" s="58"/>
    </row>
    <row r="47" spans="4:17">
      <c r="D47" s="56"/>
      <c r="E47" s="56"/>
      <c r="F47" s="56"/>
      <c r="G47" s="56"/>
      <c r="H47" s="56"/>
      <c r="I47" s="56"/>
      <c r="J47" s="56"/>
      <c r="K47" s="58"/>
    </row>
    <row r="48" spans="4:17">
      <c r="D48" s="56"/>
      <c r="E48" s="56"/>
      <c r="F48" s="56"/>
      <c r="G48" s="56"/>
      <c r="H48" s="56"/>
      <c r="I48" s="56"/>
      <c r="J48" s="56"/>
      <c r="K48" s="58"/>
    </row>
    <row r="49" spans="4:11">
      <c r="D49" s="56"/>
      <c r="E49" s="56"/>
      <c r="F49" s="56"/>
      <c r="G49" s="56"/>
      <c r="H49" s="56"/>
      <c r="I49" s="56"/>
      <c r="J49" s="56"/>
      <c r="K49" s="58"/>
    </row>
    <row r="50" spans="4:11">
      <c r="D50" s="56"/>
      <c r="E50" s="56"/>
      <c r="F50" s="56"/>
      <c r="G50" s="56"/>
      <c r="H50" s="56"/>
      <c r="I50" s="56"/>
      <c r="J50" s="56"/>
      <c r="K50" s="58"/>
    </row>
    <row r="51" spans="4:11">
      <c r="D51" s="56"/>
      <c r="E51" s="56"/>
      <c r="F51" s="56"/>
      <c r="G51" s="56"/>
      <c r="H51" s="56"/>
      <c r="I51" s="56"/>
      <c r="J51" s="56"/>
      <c r="K51" s="58"/>
    </row>
    <row r="52" spans="4:11">
      <c r="D52" s="56"/>
      <c r="E52" s="56"/>
      <c r="F52" s="56"/>
      <c r="G52" s="56"/>
      <c r="H52" s="56"/>
      <c r="I52" s="56"/>
      <c r="J52" s="56"/>
      <c r="K52" s="58"/>
    </row>
    <row r="53" spans="4:11">
      <c r="D53" s="56"/>
      <c r="E53" s="56"/>
      <c r="F53" s="56"/>
      <c r="G53" s="56"/>
      <c r="H53" s="56"/>
      <c r="I53" s="56"/>
      <c r="J53" s="56"/>
      <c r="K53" s="58"/>
    </row>
    <row r="54" spans="4:11">
      <c r="D54" s="56"/>
      <c r="E54" s="56"/>
      <c r="F54" s="56"/>
      <c r="G54" s="56"/>
      <c r="H54" s="56"/>
      <c r="I54" s="56"/>
      <c r="J54" s="56"/>
      <c r="K54" s="58"/>
    </row>
    <row r="55" spans="4:11">
      <c r="D55" s="56"/>
      <c r="E55" s="56"/>
      <c r="F55" s="56"/>
      <c r="G55" s="56"/>
      <c r="H55" s="56"/>
      <c r="I55" s="56"/>
      <c r="J55" s="56"/>
      <c r="K55" s="58"/>
    </row>
    <row r="56" spans="4:11">
      <c r="D56" s="56"/>
      <c r="E56" s="56"/>
      <c r="F56" s="56"/>
      <c r="G56" s="56"/>
      <c r="H56" s="56"/>
      <c r="I56" s="56"/>
      <c r="J56" s="56"/>
      <c r="K56" s="58"/>
    </row>
    <row r="57" spans="4:11">
      <c r="D57" s="56"/>
      <c r="E57" s="56"/>
      <c r="F57" s="56"/>
      <c r="G57" s="56"/>
      <c r="H57" s="56"/>
      <c r="I57" s="56"/>
      <c r="J57" s="56"/>
      <c r="K57" s="58"/>
    </row>
    <row r="58" spans="4:11">
      <c r="D58" s="56"/>
      <c r="E58" s="56"/>
      <c r="F58" s="56"/>
      <c r="G58" s="56"/>
      <c r="H58" s="56"/>
      <c r="I58" s="56"/>
      <c r="J58" s="56"/>
      <c r="K58" s="58"/>
    </row>
    <row r="59" spans="4:11">
      <c r="D59" s="56"/>
      <c r="E59" s="56"/>
      <c r="F59" s="56"/>
      <c r="G59" s="56"/>
      <c r="H59" s="56"/>
      <c r="I59" s="56"/>
      <c r="J59" s="56"/>
      <c r="K59" s="58"/>
    </row>
    <row r="60" spans="4:11">
      <c r="D60" s="56"/>
      <c r="E60" s="56"/>
      <c r="F60" s="56"/>
      <c r="G60" s="56"/>
      <c r="H60" s="56"/>
      <c r="I60" s="56"/>
      <c r="J60" s="56"/>
      <c r="K60" s="58"/>
    </row>
    <row r="61" spans="4:11">
      <c r="D61" s="56"/>
      <c r="E61" s="56"/>
      <c r="F61" s="56"/>
      <c r="G61" s="56"/>
      <c r="H61" s="56"/>
      <c r="I61" s="56"/>
      <c r="J61" s="56"/>
      <c r="K61" s="58"/>
    </row>
    <row r="62" spans="4:11">
      <c r="D62" s="56"/>
      <c r="E62" s="56"/>
      <c r="F62" s="56"/>
      <c r="G62" s="56"/>
      <c r="H62" s="56"/>
      <c r="I62" s="56"/>
      <c r="J62" s="56"/>
      <c r="K62" s="58"/>
    </row>
    <row r="63" spans="4:11">
      <c r="D63" s="56"/>
      <c r="E63" s="56"/>
      <c r="F63" s="56"/>
      <c r="G63" s="56"/>
      <c r="H63" s="56"/>
      <c r="I63" s="56"/>
      <c r="J63" s="56"/>
      <c r="K63" s="58"/>
    </row>
    <row r="64" spans="4:11">
      <c r="D64" s="56"/>
      <c r="E64" s="56"/>
      <c r="F64" s="56"/>
      <c r="G64" s="56"/>
      <c r="H64" s="56"/>
      <c r="I64" s="56"/>
      <c r="J64" s="56"/>
      <c r="K64" s="58"/>
    </row>
    <row r="65" spans="4:11">
      <c r="D65" s="56"/>
      <c r="E65" s="56"/>
      <c r="F65" s="56"/>
      <c r="G65" s="56"/>
      <c r="H65" s="56"/>
      <c r="I65" s="56"/>
      <c r="J65" s="56"/>
      <c r="K65" s="58"/>
    </row>
    <row r="66" spans="4:11">
      <c r="D66" s="56"/>
      <c r="E66" s="56"/>
      <c r="F66" s="56"/>
      <c r="G66" s="56"/>
      <c r="H66" s="56"/>
      <c r="I66" s="56"/>
      <c r="J66" s="56"/>
      <c r="K66" s="58"/>
    </row>
    <row r="67" spans="4:11">
      <c r="D67" s="56"/>
      <c r="E67" s="56"/>
      <c r="F67" s="56"/>
      <c r="G67" s="56"/>
      <c r="H67" s="56"/>
      <c r="I67" s="56"/>
      <c r="J67" s="56"/>
      <c r="K67" s="58"/>
    </row>
    <row r="68" spans="4:11">
      <c r="D68" s="56"/>
      <c r="E68" s="56"/>
      <c r="F68" s="56"/>
      <c r="G68" s="56"/>
      <c r="H68" s="56"/>
      <c r="I68" s="56"/>
      <c r="J68" s="56"/>
      <c r="K68" s="58"/>
    </row>
    <row r="69" spans="4:11">
      <c r="D69" s="56"/>
      <c r="E69" s="56"/>
      <c r="F69" s="56"/>
      <c r="G69" s="56"/>
      <c r="H69" s="56"/>
      <c r="I69" s="56"/>
      <c r="J69" s="56"/>
      <c r="K69" s="58"/>
    </row>
    <row r="70" spans="4:11">
      <c r="D70" s="56"/>
      <c r="E70" s="56"/>
      <c r="F70" s="56"/>
      <c r="G70" s="56"/>
      <c r="H70" s="56"/>
      <c r="I70" s="56"/>
      <c r="J70" s="56"/>
      <c r="K70" s="58"/>
    </row>
    <row r="71" spans="4:11">
      <c r="D71" s="56"/>
      <c r="E71" s="56"/>
      <c r="F71" s="56"/>
      <c r="G71" s="56"/>
      <c r="H71" s="56"/>
      <c r="I71" s="56"/>
      <c r="J71" s="56"/>
      <c r="K71" s="58"/>
    </row>
    <row r="72" spans="4:11">
      <c r="D72" s="56"/>
      <c r="E72" s="56"/>
      <c r="F72" s="56"/>
      <c r="G72" s="56"/>
      <c r="H72" s="56"/>
      <c r="I72" s="56"/>
      <c r="J72" s="56"/>
      <c r="K72" s="58"/>
    </row>
    <row r="73" spans="4:11">
      <c r="D73" s="56"/>
      <c r="E73" s="56"/>
      <c r="F73" s="56"/>
      <c r="G73" s="56"/>
      <c r="H73" s="56"/>
      <c r="I73" s="56"/>
      <c r="J73" s="56"/>
      <c r="K73" s="58"/>
    </row>
    <row r="74" spans="4:11">
      <c r="D74" s="56"/>
      <c r="E74" s="56"/>
      <c r="F74" s="56"/>
      <c r="G74" s="56"/>
      <c r="H74" s="56"/>
      <c r="I74" s="56"/>
      <c r="J74" s="56"/>
      <c r="K74" s="58"/>
    </row>
    <row r="75" spans="4:11">
      <c r="D75" s="56"/>
      <c r="E75" s="56"/>
      <c r="F75" s="56"/>
      <c r="G75" s="56"/>
      <c r="H75" s="56"/>
      <c r="I75" s="56"/>
      <c r="J75" s="56"/>
      <c r="K75" s="58"/>
    </row>
    <row r="76" spans="4:11">
      <c r="D76" s="56"/>
      <c r="E76" s="56"/>
      <c r="F76" s="56"/>
      <c r="G76" s="56"/>
      <c r="H76" s="56"/>
      <c r="I76" s="56"/>
      <c r="J76" s="56"/>
      <c r="K76" s="58"/>
    </row>
    <row r="77" spans="4:11">
      <c r="D77" s="56"/>
      <c r="E77" s="56"/>
      <c r="F77" s="56"/>
      <c r="G77" s="56"/>
      <c r="H77" s="56"/>
      <c r="I77" s="56"/>
      <c r="J77" s="56"/>
      <c r="K77" s="58"/>
    </row>
    <row r="78" spans="4:11">
      <c r="D78" s="56"/>
      <c r="E78" s="56"/>
      <c r="F78" s="56"/>
      <c r="G78" s="56"/>
      <c r="H78" s="56"/>
      <c r="I78" s="56"/>
      <c r="J78" s="56"/>
      <c r="K78" s="58"/>
    </row>
    <row r="79" spans="4:11">
      <c r="D79" s="56"/>
      <c r="E79" s="56"/>
      <c r="F79" s="56"/>
      <c r="G79" s="56"/>
      <c r="H79" s="56"/>
      <c r="I79" s="56"/>
      <c r="J79" s="56"/>
      <c r="K79" s="58"/>
    </row>
    <row r="80" spans="4:11">
      <c r="D80" s="56"/>
      <c r="E80" s="56"/>
      <c r="F80" s="56"/>
      <c r="G80" s="56"/>
      <c r="H80" s="56"/>
      <c r="I80" s="56"/>
      <c r="J80" s="56"/>
      <c r="K80" s="58"/>
    </row>
    <row r="81" spans="4:11">
      <c r="D81" s="56"/>
      <c r="E81" s="56"/>
      <c r="F81" s="56"/>
      <c r="G81" s="56"/>
      <c r="H81" s="56"/>
      <c r="I81" s="56"/>
      <c r="J81" s="56"/>
      <c r="K81" s="58"/>
    </row>
    <row r="82" spans="4:11">
      <c r="D82" s="56"/>
      <c r="E82" s="56"/>
      <c r="F82" s="56"/>
      <c r="G82" s="56"/>
      <c r="H82" s="56"/>
      <c r="I82" s="56"/>
      <c r="J82" s="56"/>
      <c r="K82" s="58"/>
    </row>
    <row r="83" spans="4:11">
      <c r="D83" s="56"/>
      <c r="E83" s="56"/>
      <c r="F83" s="56"/>
      <c r="G83" s="56"/>
      <c r="H83" s="56"/>
      <c r="I83" s="56"/>
      <c r="J83" s="56"/>
      <c r="K83" s="58"/>
    </row>
    <row r="84" spans="4:11">
      <c r="D84" s="56"/>
      <c r="E84" s="56"/>
      <c r="F84" s="56"/>
      <c r="G84" s="56"/>
      <c r="H84" s="56"/>
      <c r="I84" s="56"/>
      <c r="J84" s="56"/>
      <c r="K84" s="58"/>
    </row>
    <row r="85" spans="4:11">
      <c r="D85" s="56"/>
      <c r="E85" s="56"/>
      <c r="F85" s="56"/>
      <c r="G85" s="56"/>
      <c r="H85" s="56"/>
      <c r="I85" s="56"/>
      <c r="J85" s="56"/>
      <c r="K85" s="58"/>
    </row>
    <row r="86" spans="4:11">
      <c r="D86" s="56"/>
      <c r="E86" s="56"/>
      <c r="F86" s="56"/>
      <c r="G86" s="56"/>
      <c r="H86" s="56"/>
      <c r="I86" s="56"/>
      <c r="J86" s="56"/>
      <c r="K86" s="58"/>
    </row>
    <row r="87" spans="4:11">
      <c r="D87" s="56"/>
      <c r="E87" s="56"/>
      <c r="F87" s="56"/>
      <c r="G87" s="56"/>
      <c r="H87" s="56"/>
      <c r="I87" s="56"/>
      <c r="J87" s="56"/>
      <c r="K87" s="58"/>
    </row>
    <row r="88" spans="4:11">
      <c r="D88" s="56"/>
      <c r="E88" s="56"/>
      <c r="F88" s="56"/>
      <c r="G88" s="56"/>
      <c r="H88" s="56"/>
      <c r="I88" s="56"/>
      <c r="J88" s="56"/>
      <c r="K88" s="58"/>
    </row>
    <row r="89" spans="4:11">
      <c r="D89" s="56"/>
      <c r="E89" s="56"/>
      <c r="F89" s="56"/>
      <c r="G89" s="56"/>
      <c r="H89" s="56"/>
      <c r="I89" s="56"/>
      <c r="J89" s="56"/>
      <c r="K89" s="58"/>
    </row>
    <row r="90" spans="4:11">
      <c r="D90" s="56"/>
      <c r="E90" s="56"/>
      <c r="F90" s="56"/>
      <c r="G90" s="56"/>
      <c r="H90" s="56"/>
      <c r="I90" s="56"/>
      <c r="J90" s="56"/>
      <c r="K90" s="58"/>
    </row>
    <row r="91" spans="4:11">
      <c r="D91" s="56"/>
      <c r="E91" s="56"/>
      <c r="F91" s="56"/>
      <c r="G91" s="56"/>
      <c r="H91" s="56"/>
      <c r="I91" s="56"/>
      <c r="J91" s="56"/>
      <c r="K91" s="58"/>
    </row>
    <row r="92" spans="4:11">
      <c r="D92" s="56"/>
      <c r="E92" s="56"/>
      <c r="F92" s="56"/>
      <c r="G92" s="56"/>
      <c r="H92" s="56"/>
      <c r="I92" s="56"/>
      <c r="J92" s="56"/>
      <c r="K92" s="58"/>
    </row>
    <row r="93" spans="4:11">
      <c r="D93" s="56"/>
      <c r="E93" s="56"/>
      <c r="F93" s="56"/>
      <c r="G93" s="56"/>
      <c r="H93" s="56"/>
      <c r="I93" s="56"/>
      <c r="J93" s="56"/>
      <c r="K93" s="58"/>
    </row>
    <row r="94" spans="4:11">
      <c r="D94" s="56"/>
      <c r="E94" s="56"/>
      <c r="F94" s="56"/>
      <c r="G94" s="56"/>
      <c r="H94" s="56"/>
      <c r="I94" s="56"/>
      <c r="J94" s="56"/>
      <c r="K94" s="58"/>
    </row>
    <row r="95" spans="4:11">
      <c r="D95" s="56"/>
      <c r="E95" s="56"/>
      <c r="F95" s="56"/>
      <c r="G95" s="56"/>
      <c r="H95" s="56"/>
      <c r="I95" s="56"/>
      <c r="J95" s="56"/>
      <c r="K95" s="58"/>
    </row>
    <row r="96" spans="4:11">
      <c r="D96" s="56"/>
      <c r="E96" s="56"/>
      <c r="F96" s="56"/>
      <c r="G96" s="56"/>
      <c r="H96" s="56"/>
      <c r="I96" s="56"/>
      <c r="J96" s="56"/>
      <c r="K96" s="58"/>
    </row>
    <row r="97" spans="4:11">
      <c r="D97" s="56"/>
      <c r="E97" s="56"/>
      <c r="F97" s="56"/>
      <c r="G97" s="56"/>
      <c r="H97" s="56"/>
      <c r="I97" s="56"/>
      <c r="J97" s="56"/>
      <c r="K97" s="58"/>
    </row>
    <row r="98" spans="4:11">
      <c r="D98" s="56"/>
      <c r="E98" s="56"/>
      <c r="F98" s="56"/>
      <c r="G98" s="56"/>
      <c r="H98" s="56"/>
      <c r="I98" s="56"/>
      <c r="J98" s="56"/>
      <c r="K98" s="58"/>
    </row>
    <row r="99" spans="4:11">
      <c r="D99" s="56"/>
      <c r="E99" s="56"/>
      <c r="F99" s="56"/>
      <c r="G99" s="56"/>
      <c r="H99" s="56"/>
      <c r="I99" s="56"/>
      <c r="J99" s="56"/>
      <c r="K99" s="58"/>
    </row>
    <row r="100" spans="4:11">
      <c r="D100" s="56"/>
      <c r="E100" s="56"/>
      <c r="F100" s="56"/>
      <c r="G100" s="56"/>
      <c r="H100" s="56"/>
      <c r="I100" s="56"/>
      <c r="J100" s="56"/>
      <c r="K100" s="58"/>
    </row>
    <row r="101" spans="4:11">
      <c r="D101" s="56"/>
      <c r="E101" s="56"/>
      <c r="F101" s="56"/>
      <c r="G101" s="56"/>
      <c r="H101" s="56"/>
      <c r="I101" s="56"/>
      <c r="J101" s="56"/>
      <c r="K101" s="58"/>
    </row>
    <row r="102" spans="4:11">
      <c r="D102" s="56"/>
      <c r="E102" s="56"/>
      <c r="F102" s="56"/>
      <c r="G102" s="56"/>
      <c r="H102" s="56"/>
      <c r="I102" s="56"/>
      <c r="J102" s="56"/>
      <c r="K102" s="58"/>
    </row>
    <row r="103" spans="4:11">
      <c r="D103" s="56"/>
      <c r="E103" s="56"/>
      <c r="F103" s="56"/>
      <c r="G103" s="56"/>
      <c r="H103" s="56"/>
      <c r="I103" s="56"/>
      <c r="J103" s="56"/>
      <c r="K103" s="58"/>
    </row>
    <row r="104" spans="4:11">
      <c r="D104" s="56"/>
      <c r="E104" s="56"/>
      <c r="F104" s="56"/>
      <c r="G104" s="56"/>
      <c r="H104" s="56"/>
      <c r="I104" s="56"/>
      <c r="J104" s="56"/>
      <c r="K104" s="58"/>
    </row>
    <row r="105" spans="4:11">
      <c r="D105" s="56"/>
      <c r="E105" s="56"/>
      <c r="F105" s="56"/>
      <c r="G105" s="56"/>
      <c r="H105" s="56"/>
      <c r="I105" s="56"/>
      <c r="J105" s="56"/>
      <c r="K105" s="58"/>
    </row>
    <row r="106" spans="4:11">
      <c r="D106" s="56"/>
      <c r="E106" s="56"/>
      <c r="F106" s="56"/>
      <c r="G106" s="56"/>
      <c r="H106" s="56"/>
      <c r="I106" s="56"/>
      <c r="J106" s="56"/>
      <c r="K106" s="58"/>
    </row>
    <row r="107" spans="4:11">
      <c r="D107" s="56"/>
      <c r="E107" s="56"/>
      <c r="F107" s="56"/>
      <c r="G107" s="56"/>
      <c r="H107" s="56"/>
      <c r="I107" s="56"/>
      <c r="J107" s="56"/>
      <c r="K107" s="58"/>
    </row>
    <row r="108" spans="4:11">
      <c r="D108" s="56"/>
      <c r="E108" s="56"/>
      <c r="F108" s="56"/>
      <c r="G108" s="56"/>
      <c r="H108" s="56"/>
      <c r="I108" s="56"/>
      <c r="J108" s="56"/>
      <c r="K108" s="58"/>
    </row>
    <row r="109" spans="4:11">
      <c r="D109" s="56"/>
      <c r="E109" s="56"/>
      <c r="F109" s="56"/>
      <c r="G109" s="56"/>
      <c r="H109" s="56"/>
      <c r="I109" s="56"/>
      <c r="J109" s="56"/>
      <c r="K109" s="58"/>
    </row>
    <row r="110" spans="4:11">
      <c r="D110" s="56"/>
      <c r="E110" s="56"/>
      <c r="F110" s="56"/>
      <c r="G110" s="56"/>
      <c r="H110" s="56"/>
      <c r="I110" s="56"/>
      <c r="J110" s="56"/>
      <c r="K110" s="58"/>
    </row>
    <row r="111" spans="4:11">
      <c r="D111" s="56"/>
      <c r="E111" s="56"/>
      <c r="F111" s="56"/>
      <c r="G111" s="56"/>
      <c r="H111" s="56"/>
      <c r="I111" s="56"/>
      <c r="J111" s="56"/>
      <c r="K111" s="58"/>
    </row>
    <row r="112" spans="4:11">
      <c r="D112" s="56"/>
      <c r="E112" s="56"/>
      <c r="F112" s="56"/>
      <c r="G112" s="56"/>
      <c r="H112" s="56"/>
      <c r="I112" s="56"/>
      <c r="J112" s="56"/>
      <c r="K112" s="58"/>
    </row>
    <row r="113" spans="4:11">
      <c r="D113" s="56"/>
      <c r="E113" s="56"/>
      <c r="F113" s="56"/>
      <c r="G113" s="56"/>
      <c r="H113" s="56"/>
      <c r="I113" s="56"/>
      <c r="J113" s="56"/>
      <c r="K113" s="58"/>
    </row>
    <row r="114" spans="4:11">
      <c r="D114" s="56"/>
      <c r="E114" s="56"/>
      <c r="F114" s="56"/>
      <c r="G114" s="56"/>
      <c r="H114" s="56"/>
      <c r="I114" s="56"/>
      <c r="J114" s="56"/>
      <c r="K114" s="58"/>
    </row>
    <row r="115" spans="4:11">
      <c r="D115" s="56"/>
      <c r="E115" s="56"/>
      <c r="F115" s="56"/>
      <c r="G115" s="56"/>
      <c r="H115" s="56"/>
      <c r="I115" s="56"/>
      <c r="J115" s="56"/>
      <c r="K115" s="58"/>
    </row>
    <row r="116" spans="4:11">
      <c r="D116" s="56"/>
      <c r="E116" s="56"/>
      <c r="F116" s="56"/>
      <c r="G116" s="56"/>
      <c r="H116" s="56"/>
      <c r="I116" s="56"/>
      <c r="J116" s="56"/>
      <c r="K116" s="58"/>
    </row>
    <row r="117" spans="4:11">
      <c r="D117" s="56"/>
      <c r="E117" s="56"/>
      <c r="F117" s="56"/>
      <c r="G117" s="56"/>
      <c r="H117" s="56"/>
      <c r="I117" s="56"/>
      <c r="J117" s="56"/>
      <c r="K117" s="58"/>
    </row>
    <row r="118" spans="4:11">
      <c r="D118" s="56"/>
      <c r="E118" s="56"/>
      <c r="F118" s="56"/>
      <c r="G118" s="56"/>
      <c r="H118" s="56"/>
      <c r="I118" s="56"/>
      <c r="J118" s="56"/>
      <c r="K118" s="58"/>
    </row>
    <row r="119" spans="4:11">
      <c r="D119" s="56"/>
      <c r="E119" s="56"/>
      <c r="F119" s="56"/>
      <c r="G119" s="56"/>
      <c r="H119" s="56"/>
      <c r="I119" s="56"/>
      <c r="J119" s="56"/>
      <c r="K119" s="58"/>
    </row>
    <row r="120" spans="4:11">
      <c r="D120" s="56"/>
      <c r="E120" s="56"/>
      <c r="F120" s="56"/>
      <c r="G120" s="56"/>
      <c r="H120" s="56"/>
      <c r="I120" s="56"/>
      <c r="J120" s="56"/>
      <c r="K120" s="58"/>
    </row>
    <row r="121" spans="4:11">
      <c r="D121" s="56"/>
      <c r="E121" s="56"/>
      <c r="F121" s="56"/>
      <c r="G121" s="56"/>
      <c r="H121" s="56"/>
      <c r="I121" s="56"/>
      <c r="J121" s="56"/>
      <c r="K121" s="58"/>
    </row>
    <row r="122" spans="4:11">
      <c r="D122" s="56"/>
      <c r="E122" s="56"/>
      <c r="F122" s="56"/>
      <c r="G122" s="56"/>
      <c r="H122" s="56"/>
      <c r="I122" s="56"/>
      <c r="J122" s="56"/>
      <c r="K122" s="58"/>
    </row>
    <row r="123" spans="4:11">
      <c r="D123" s="56"/>
      <c r="E123" s="56"/>
      <c r="F123" s="56"/>
      <c r="G123" s="56"/>
      <c r="H123" s="56"/>
      <c r="I123" s="56"/>
      <c r="J123" s="56"/>
      <c r="K123" s="58"/>
    </row>
    <row r="124" spans="4:11">
      <c r="D124" s="56"/>
      <c r="E124" s="56"/>
      <c r="F124" s="56"/>
      <c r="G124" s="56"/>
      <c r="H124" s="56"/>
      <c r="I124" s="56"/>
      <c r="J124" s="56"/>
      <c r="K124" s="58"/>
    </row>
    <row r="125" spans="4:11">
      <c r="D125" s="56"/>
      <c r="E125" s="56"/>
      <c r="F125" s="56"/>
      <c r="G125" s="56"/>
      <c r="H125" s="56"/>
      <c r="I125" s="56"/>
      <c r="J125" s="56"/>
      <c r="K125" s="58"/>
    </row>
    <row r="126" spans="4:11">
      <c r="D126" s="56"/>
      <c r="E126" s="56"/>
      <c r="F126" s="56"/>
      <c r="G126" s="56"/>
      <c r="H126" s="56"/>
      <c r="I126" s="56"/>
      <c r="J126" s="56"/>
      <c r="K126" s="58"/>
    </row>
    <row r="127" spans="4:11">
      <c r="D127" s="56"/>
      <c r="E127" s="56"/>
      <c r="F127" s="56"/>
      <c r="G127" s="56"/>
      <c r="H127" s="56"/>
      <c r="I127" s="56"/>
      <c r="J127" s="56"/>
      <c r="K127" s="58"/>
    </row>
    <row r="128" spans="4:11">
      <c r="D128" s="56"/>
      <c r="E128" s="56"/>
      <c r="F128" s="56"/>
      <c r="G128" s="56"/>
      <c r="H128" s="56"/>
      <c r="I128" s="56"/>
      <c r="J128" s="56"/>
      <c r="K128" s="58"/>
    </row>
    <row r="129" spans="4:11">
      <c r="D129" s="56"/>
      <c r="E129" s="56"/>
      <c r="F129" s="56"/>
      <c r="G129" s="56"/>
      <c r="H129" s="56"/>
      <c r="I129" s="56"/>
      <c r="J129" s="56"/>
      <c r="K129" s="58"/>
    </row>
    <row r="130" spans="4:11">
      <c r="D130" s="56"/>
      <c r="E130" s="56"/>
      <c r="F130" s="56"/>
      <c r="G130" s="56"/>
      <c r="H130" s="56"/>
      <c r="I130" s="56"/>
      <c r="J130" s="56"/>
      <c r="K130" s="58"/>
    </row>
    <row r="131" spans="4:11">
      <c r="D131" s="56"/>
      <c r="E131" s="56"/>
      <c r="F131" s="56"/>
      <c r="G131" s="56"/>
      <c r="H131" s="56"/>
      <c r="I131" s="56"/>
      <c r="J131" s="56"/>
      <c r="K131" s="58"/>
    </row>
    <row r="132" spans="4:11">
      <c r="D132" s="56"/>
      <c r="E132" s="56"/>
      <c r="F132" s="56"/>
      <c r="G132" s="56"/>
      <c r="H132" s="56"/>
      <c r="I132" s="56"/>
      <c r="J132" s="56"/>
      <c r="K132" s="58"/>
    </row>
    <row r="133" spans="4:11">
      <c r="D133" s="56"/>
      <c r="E133" s="56"/>
      <c r="F133" s="56"/>
      <c r="G133" s="56"/>
      <c r="H133" s="56"/>
      <c r="I133" s="56"/>
      <c r="J133" s="56"/>
      <c r="K133" s="58"/>
    </row>
    <row r="134" spans="4:11">
      <c r="D134" s="56"/>
      <c r="E134" s="56"/>
      <c r="F134" s="56"/>
      <c r="G134" s="56"/>
      <c r="H134" s="56"/>
      <c r="I134" s="56"/>
      <c r="J134" s="56"/>
      <c r="K134" s="58"/>
    </row>
    <row r="135" spans="4:11">
      <c r="D135" s="56"/>
      <c r="E135" s="56"/>
      <c r="F135" s="56"/>
      <c r="G135" s="56"/>
      <c r="H135" s="56"/>
      <c r="I135" s="56"/>
      <c r="J135" s="56"/>
      <c r="K135" s="58"/>
    </row>
    <row r="136" spans="4:11">
      <c r="D136" s="56"/>
      <c r="E136" s="56"/>
      <c r="F136" s="56"/>
      <c r="G136" s="56"/>
      <c r="H136" s="56"/>
      <c r="I136" s="56"/>
      <c r="J136" s="56"/>
      <c r="K136" s="58"/>
    </row>
    <row r="137" spans="4:11">
      <c r="D137" s="56"/>
      <c r="E137" s="56"/>
      <c r="F137" s="56"/>
      <c r="G137" s="56"/>
      <c r="H137" s="56"/>
      <c r="I137" s="56"/>
      <c r="J137" s="56"/>
      <c r="K137" s="58"/>
    </row>
    <row r="138" spans="4:11">
      <c r="D138" s="56"/>
      <c r="E138" s="56"/>
      <c r="F138" s="56"/>
      <c r="G138" s="56"/>
      <c r="H138" s="56"/>
      <c r="I138" s="56"/>
      <c r="J138" s="56"/>
      <c r="K138" s="58"/>
    </row>
    <row r="139" spans="4:11">
      <c r="D139" s="56"/>
      <c r="E139" s="56"/>
      <c r="F139" s="56"/>
      <c r="G139" s="56"/>
      <c r="H139" s="56"/>
      <c r="I139" s="56"/>
      <c r="J139" s="56"/>
      <c r="K139" s="58"/>
    </row>
    <row r="140" spans="4:11">
      <c r="D140" s="56"/>
      <c r="E140" s="56"/>
      <c r="F140" s="56"/>
      <c r="G140" s="56"/>
      <c r="H140" s="56"/>
      <c r="I140" s="56"/>
      <c r="J140" s="56"/>
      <c r="K140" s="58"/>
    </row>
    <row r="141" spans="4:11">
      <c r="D141" s="56"/>
      <c r="E141" s="56"/>
      <c r="F141" s="56"/>
      <c r="G141" s="56"/>
      <c r="H141" s="56"/>
      <c r="I141" s="56"/>
      <c r="J141" s="56"/>
      <c r="K141" s="58"/>
    </row>
    <row r="142" spans="4:11">
      <c r="D142" s="56"/>
      <c r="E142" s="56"/>
      <c r="F142" s="56"/>
      <c r="G142" s="56"/>
      <c r="H142" s="56"/>
      <c r="I142" s="56"/>
      <c r="J142" s="56"/>
      <c r="K142" s="58"/>
    </row>
    <row r="143" spans="4:11">
      <c r="D143" s="56"/>
      <c r="E143" s="56"/>
      <c r="F143" s="56"/>
      <c r="G143" s="56"/>
      <c r="H143" s="56"/>
      <c r="I143" s="56"/>
      <c r="J143" s="56"/>
      <c r="K143" s="58"/>
    </row>
    <row r="144" spans="4:11">
      <c r="D144" s="56"/>
      <c r="E144" s="56"/>
      <c r="F144" s="56"/>
      <c r="G144" s="56"/>
      <c r="H144" s="56"/>
      <c r="I144" s="56"/>
      <c r="J144" s="56"/>
      <c r="K144" s="58"/>
    </row>
    <row r="145" spans="4:11">
      <c r="D145" s="56"/>
      <c r="E145" s="56"/>
      <c r="F145" s="56"/>
      <c r="G145" s="56"/>
      <c r="H145" s="56"/>
      <c r="I145" s="56"/>
      <c r="J145" s="56"/>
      <c r="K145" s="58"/>
    </row>
    <row r="146" spans="4:11">
      <c r="D146" s="56"/>
      <c r="E146" s="56"/>
      <c r="F146" s="56"/>
      <c r="G146" s="56"/>
      <c r="H146" s="56"/>
      <c r="I146" s="56"/>
      <c r="J146" s="56"/>
      <c r="K146" s="58"/>
    </row>
    <row r="147" spans="4:11">
      <c r="D147" s="56"/>
      <c r="E147" s="56"/>
      <c r="F147" s="56"/>
      <c r="G147" s="56"/>
      <c r="H147" s="56"/>
      <c r="I147" s="56"/>
      <c r="J147" s="56"/>
      <c r="K147" s="58"/>
    </row>
    <row r="148" spans="4:11">
      <c r="D148" s="56"/>
      <c r="E148" s="56"/>
      <c r="F148" s="56"/>
      <c r="G148" s="56"/>
      <c r="H148" s="56"/>
      <c r="I148" s="56"/>
      <c r="J148" s="56"/>
      <c r="K148" s="58"/>
    </row>
    <row r="149" spans="4:11">
      <c r="D149" s="56"/>
      <c r="E149" s="56"/>
      <c r="F149" s="56"/>
      <c r="G149" s="56"/>
      <c r="H149" s="56"/>
      <c r="I149" s="56"/>
      <c r="J149" s="56"/>
      <c r="K149" s="58"/>
    </row>
    <row r="150" spans="4:11">
      <c r="D150" s="56"/>
      <c r="E150" s="56"/>
      <c r="F150" s="56"/>
      <c r="G150" s="56"/>
      <c r="H150" s="56"/>
      <c r="I150" s="56"/>
      <c r="J150" s="56"/>
      <c r="K150" s="58"/>
    </row>
    <row r="151" spans="4:11">
      <c r="D151" s="56"/>
      <c r="E151" s="56"/>
      <c r="F151" s="56"/>
      <c r="G151" s="56"/>
      <c r="H151" s="56"/>
      <c r="I151" s="56"/>
      <c r="J151" s="56"/>
      <c r="K151" s="58"/>
    </row>
    <row r="152" spans="4:11">
      <c r="D152" s="56"/>
      <c r="E152" s="56"/>
      <c r="F152" s="56"/>
      <c r="G152" s="56"/>
      <c r="H152" s="56"/>
      <c r="I152" s="56"/>
      <c r="J152" s="56"/>
      <c r="K152" s="58"/>
    </row>
    <row r="153" spans="4:11">
      <c r="D153" s="56"/>
      <c r="E153" s="56"/>
      <c r="F153" s="56"/>
      <c r="G153" s="56"/>
      <c r="H153" s="56"/>
      <c r="I153" s="56"/>
      <c r="J153" s="56"/>
      <c r="K153" s="58"/>
    </row>
    <row r="154" spans="4:11">
      <c r="D154" s="56"/>
      <c r="E154" s="56"/>
      <c r="F154" s="56"/>
      <c r="G154" s="56"/>
      <c r="H154" s="56"/>
      <c r="I154" s="56"/>
      <c r="J154" s="56"/>
      <c r="K154" s="58"/>
    </row>
    <row r="155" spans="4:11">
      <c r="D155" s="56"/>
      <c r="E155" s="56"/>
      <c r="F155" s="56"/>
      <c r="G155" s="56"/>
      <c r="H155" s="56"/>
      <c r="I155" s="56"/>
      <c r="J155" s="56"/>
      <c r="K155" s="58"/>
    </row>
    <row r="156" spans="4:11">
      <c r="D156" s="56"/>
      <c r="E156" s="56"/>
      <c r="F156" s="56"/>
      <c r="G156" s="56"/>
      <c r="H156" s="56"/>
      <c r="I156" s="56"/>
      <c r="J156" s="56"/>
      <c r="K156" s="58"/>
    </row>
    <row r="157" spans="4:11">
      <c r="D157" s="56"/>
      <c r="E157" s="56"/>
      <c r="F157" s="56"/>
      <c r="G157" s="56"/>
      <c r="H157" s="56"/>
      <c r="I157" s="56"/>
      <c r="J157" s="56"/>
      <c r="K157" s="58"/>
    </row>
    <row r="158" spans="4:11">
      <c r="D158" s="56"/>
      <c r="E158" s="56"/>
      <c r="F158" s="56"/>
      <c r="G158" s="56"/>
      <c r="H158" s="56"/>
      <c r="I158" s="56"/>
      <c r="J158" s="56"/>
      <c r="K158" s="58"/>
    </row>
    <row r="159" spans="4:11">
      <c r="D159" s="56"/>
      <c r="E159" s="56"/>
      <c r="F159" s="56"/>
      <c r="G159" s="56"/>
      <c r="H159" s="56"/>
      <c r="I159" s="56"/>
      <c r="J159" s="56"/>
      <c r="K159" s="58"/>
    </row>
    <row r="160" spans="4:11">
      <c r="D160" s="56"/>
      <c r="E160" s="56"/>
      <c r="F160" s="56"/>
      <c r="G160" s="56"/>
      <c r="H160" s="56"/>
      <c r="I160" s="56"/>
      <c r="J160" s="56"/>
      <c r="K160" s="58"/>
    </row>
    <row r="161" spans="4:11">
      <c r="D161" s="56"/>
      <c r="E161" s="56"/>
      <c r="F161" s="56"/>
      <c r="G161" s="56"/>
      <c r="H161" s="56"/>
      <c r="I161" s="56"/>
      <c r="J161" s="56"/>
      <c r="K161" s="58"/>
    </row>
    <row r="162" spans="4:11">
      <c r="D162" s="56"/>
      <c r="E162" s="56"/>
      <c r="F162" s="56"/>
      <c r="G162" s="56"/>
      <c r="H162" s="56"/>
      <c r="I162" s="56"/>
      <c r="J162" s="56"/>
      <c r="K162" s="58"/>
    </row>
    <row r="163" spans="4:11">
      <c r="D163" s="56"/>
      <c r="E163" s="56"/>
      <c r="F163" s="56"/>
      <c r="G163" s="56"/>
      <c r="H163" s="56"/>
      <c r="I163" s="56"/>
      <c r="J163" s="56"/>
      <c r="K163" s="58"/>
    </row>
    <row r="164" spans="4:11">
      <c r="D164" s="56"/>
      <c r="E164" s="56"/>
      <c r="F164" s="56"/>
      <c r="G164" s="56"/>
      <c r="H164" s="56"/>
      <c r="I164" s="56"/>
      <c r="J164" s="56"/>
      <c r="K164" s="58"/>
    </row>
    <row r="165" spans="4:11">
      <c r="D165" s="56"/>
      <c r="E165" s="56"/>
      <c r="F165" s="56"/>
      <c r="G165" s="56"/>
      <c r="H165" s="56"/>
      <c r="I165" s="56"/>
      <c r="J165" s="56"/>
      <c r="K165" s="58"/>
    </row>
    <row r="166" spans="4:11">
      <c r="D166" s="56"/>
      <c r="E166" s="56"/>
      <c r="F166" s="56"/>
      <c r="G166" s="56"/>
      <c r="H166" s="56"/>
      <c r="I166" s="56"/>
      <c r="J166" s="56"/>
      <c r="K166" s="58"/>
    </row>
    <row r="167" spans="4:11">
      <c r="D167" s="56"/>
      <c r="E167" s="56"/>
      <c r="F167" s="56"/>
      <c r="G167" s="56"/>
      <c r="H167" s="56"/>
      <c r="I167" s="56"/>
      <c r="J167" s="56"/>
      <c r="K167" s="58"/>
    </row>
    <row r="168" spans="4:11">
      <c r="D168" s="56"/>
      <c r="E168" s="56"/>
      <c r="F168" s="56"/>
      <c r="G168" s="56"/>
      <c r="H168" s="56"/>
      <c r="I168" s="56"/>
      <c r="J168" s="56"/>
      <c r="K168" s="58"/>
    </row>
    <row r="169" spans="4:11">
      <c r="D169" s="56"/>
      <c r="E169" s="56"/>
      <c r="F169" s="56"/>
      <c r="G169" s="56"/>
      <c r="H169" s="56"/>
      <c r="I169" s="56"/>
      <c r="J169" s="56"/>
      <c r="K169" s="58"/>
    </row>
    <row r="170" spans="4:11">
      <c r="D170" s="56"/>
      <c r="E170" s="56"/>
      <c r="F170" s="56"/>
      <c r="G170" s="56"/>
      <c r="H170" s="56"/>
      <c r="I170" s="56"/>
      <c r="J170" s="56"/>
      <c r="K170" s="58"/>
    </row>
    <row r="171" spans="4:11">
      <c r="D171" s="56"/>
      <c r="E171" s="56"/>
      <c r="F171" s="56"/>
      <c r="G171" s="56"/>
      <c r="H171" s="56"/>
      <c r="I171" s="56"/>
      <c r="J171" s="56"/>
      <c r="K171" s="58"/>
    </row>
    <row r="172" spans="4:11">
      <c r="D172" s="56"/>
      <c r="E172" s="56"/>
      <c r="F172" s="56"/>
      <c r="G172" s="56"/>
      <c r="H172" s="56"/>
      <c r="I172" s="56"/>
      <c r="J172" s="56"/>
      <c r="K172" s="58"/>
    </row>
    <row r="173" spans="4:11">
      <c r="D173" s="56"/>
      <c r="E173" s="56"/>
      <c r="F173" s="56"/>
      <c r="G173" s="56"/>
      <c r="H173" s="56"/>
      <c r="I173" s="56"/>
      <c r="J173" s="56"/>
      <c r="K173" s="58"/>
    </row>
    <row r="174" spans="4:11">
      <c r="D174" s="56"/>
      <c r="E174" s="56"/>
      <c r="F174" s="56"/>
      <c r="G174" s="56"/>
      <c r="H174" s="56"/>
      <c r="I174" s="56"/>
      <c r="J174" s="56"/>
      <c r="K174" s="58"/>
    </row>
    <row r="175" spans="4:11">
      <c r="D175" s="56"/>
      <c r="E175" s="56"/>
      <c r="F175" s="56"/>
      <c r="G175" s="56"/>
      <c r="H175" s="56"/>
      <c r="I175" s="56"/>
      <c r="J175" s="56"/>
      <c r="K175" s="58"/>
    </row>
    <row r="176" spans="4:11">
      <c r="D176" s="56"/>
      <c r="E176" s="56"/>
      <c r="F176" s="56"/>
      <c r="G176" s="56"/>
      <c r="H176" s="56"/>
      <c r="I176" s="56"/>
      <c r="J176" s="56"/>
      <c r="K176" s="58"/>
    </row>
    <row r="177" spans="4:11">
      <c r="D177" s="56"/>
      <c r="E177" s="56"/>
      <c r="F177" s="56"/>
      <c r="G177" s="56"/>
      <c r="H177" s="56"/>
      <c r="I177" s="56"/>
      <c r="J177" s="56"/>
      <c r="K177" s="58"/>
    </row>
    <row r="178" spans="4:11">
      <c r="D178" s="56"/>
      <c r="E178" s="56"/>
      <c r="F178" s="56"/>
      <c r="G178" s="56"/>
      <c r="H178" s="56"/>
      <c r="I178" s="56"/>
      <c r="J178" s="56"/>
      <c r="K178" s="58"/>
    </row>
    <row r="179" spans="4:11">
      <c r="D179" s="56"/>
      <c r="E179" s="56"/>
      <c r="F179" s="56"/>
      <c r="G179" s="56"/>
      <c r="H179" s="56"/>
      <c r="I179" s="56"/>
      <c r="J179" s="56"/>
      <c r="K179" s="58"/>
    </row>
    <row r="180" spans="4:11">
      <c r="D180" s="56"/>
      <c r="E180" s="56"/>
      <c r="F180" s="56"/>
      <c r="G180" s="56"/>
      <c r="H180" s="56"/>
      <c r="I180" s="56"/>
      <c r="J180" s="56"/>
      <c r="K180" s="58"/>
    </row>
    <row r="181" spans="4:11">
      <c r="D181" s="56"/>
      <c r="E181" s="56"/>
      <c r="F181" s="56"/>
      <c r="G181" s="56"/>
      <c r="H181" s="56"/>
      <c r="I181" s="56"/>
      <c r="J181" s="56"/>
      <c r="K181" s="58"/>
    </row>
    <row r="182" spans="4:11">
      <c r="D182" s="56"/>
      <c r="E182" s="56"/>
      <c r="F182" s="56"/>
      <c r="G182" s="56"/>
      <c r="H182" s="56"/>
      <c r="I182" s="56"/>
      <c r="J182" s="56"/>
      <c r="K182" s="58"/>
    </row>
    <row r="183" spans="4:11">
      <c r="D183" s="56"/>
      <c r="E183" s="56"/>
      <c r="F183" s="56"/>
      <c r="G183" s="56"/>
      <c r="H183" s="56"/>
      <c r="I183" s="56"/>
      <c r="J183" s="56"/>
      <c r="K183" s="58"/>
    </row>
    <row r="184" spans="4:11">
      <c r="D184" s="56"/>
      <c r="E184" s="56"/>
      <c r="F184" s="56"/>
      <c r="G184" s="56"/>
      <c r="H184" s="56"/>
      <c r="I184" s="56"/>
      <c r="J184" s="56"/>
      <c r="K184" s="58"/>
    </row>
    <row r="185" spans="4:11">
      <c r="D185" s="56"/>
      <c r="E185" s="56"/>
      <c r="F185" s="56"/>
      <c r="G185" s="56"/>
      <c r="H185" s="56"/>
      <c r="I185" s="56"/>
      <c r="J185" s="56"/>
      <c r="K185" s="58"/>
    </row>
    <row r="186" spans="4:11">
      <c r="D186" s="56"/>
      <c r="E186" s="56"/>
      <c r="F186" s="56"/>
      <c r="G186" s="56"/>
      <c r="H186" s="56"/>
      <c r="I186" s="56"/>
      <c r="J186" s="56"/>
      <c r="K186" s="58"/>
    </row>
    <row r="187" spans="4:11">
      <c r="D187" s="56"/>
      <c r="E187" s="56"/>
      <c r="F187" s="56"/>
      <c r="G187" s="56"/>
      <c r="H187" s="56"/>
      <c r="I187" s="56"/>
      <c r="J187" s="56"/>
      <c r="K187" s="58"/>
    </row>
    <row r="188" spans="4:11">
      <c r="D188" s="56"/>
      <c r="E188" s="56"/>
      <c r="F188" s="56"/>
      <c r="G188" s="56"/>
      <c r="H188" s="56"/>
      <c r="I188" s="56"/>
      <c r="J188" s="56"/>
      <c r="K188" s="58"/>
    </row>
    <row r="189" spans="4:11">
      <c r="D189" s="56"/>
      <c r="E189" s="56"/>
      <c r="F189" s="56"/>
      <c r="G189" s="56"/>
      <c r="H189" s="56"/>
      <c r="I189" s="56"/>
      <c r="J189" s="56"/>
      <c r="K189" s="58"/>
    </row>
    <row r="190" spans="4:11">
      <c r="D190" s="56"/>
      <c r="E190" s="56"/>
      <c r="F190" s="56"/>
      <c r="G190" s="56"/>
      <c r="H190" s="56"/>
      <c r="I190" s="56"/>
      <c r="J190" s="56"/>
      <c r="K190" s="58"/>
    </row>
    <row r="191" spans="4:11">
      <c r="D191" s="56"/>
      <c r="E191" s="56"/>
      <c r="F191" s="56"/>
      <c r="G191" s="56"/>
      <c r="H191" s="56"/>
      <c r="I191" s="56"/>
      <c r="J191" s="56"/>
      <c r="K191" s="58"/>
    </row>
    <row r="192" spans="4:11">
      <c r="D192" s="56"/>
      <c r="E192" s="56"/>
      <c r="F192" s="56"/>
      <c r="G192" s="56"/>
      <c r="H192" s="56"/>
      <c r="I192" s="56"/>
      <c r="J192" s="56"/>
      <c r="K192" s="58"/>
    </row>
    <row r="193" spans="4:11">
      <c r="D193" s="56"/>
      <c r="E193" s="56"/>
      <c r="F193" s="56"/>
      <c r="G193" s="56"/>
      <c r="H193" s="56"/>
      <c r="I193" s="56"/>
      <c r="J193" s="56"/>
      <c r="K193" s="58"/>
    </row>
    <row r="194" spans="4:11">
      <c r="D194" s="56"/>
      <c r="E194" s="56"/>
      <c r="F194" s="56"/>
      <c r="G194" s="56"/>
      <c r="H194" s="56"/>
      <c r="I194" s="56"/>
      <c r="J194" s="56"/>
      <c r="K194" s="58"/>
    </row>
    <row r="195" spans="4:11">
      <c r="D195" s="56"/>
      <c r="E195" s="56"/>
      <c r="F195" s="56"/>
      <c r="G195" s="56"/>
      <c r="H195" s="56"/>
      <c r="I195" s="56"/>
      <c r="J195" s="56"/>
      <c r="K195" s="58"/>
    </row>
    <row r="196" spans="4:11">
      <c r="D196" s="56"/>
      <c r="E196" s="56"/>
      <c r="F196" s="56"/>
      <c r="G196" s="56"/>
      <c r="H196" s="56"/>
      <c r="I196" s="56"/>
      <c r="J196" s="56"/>
      <c r="K196" s="58"/>
    </row>
    <row r="197" spans="4:11">
      <c r="D197" s="56"/>
      <c r="E197" s="56"/>
      <c r="F197" s="56"/>
      <c r="G197" s="56"/>
      <c r="H197" s="56"/>
      <c r="I197" s="56"/>
      <c r="J197" s="56"/>
      <c r="K197" s="58"/>
    </row>
    <row r="198" spans="4:11">
      <c r="D198" s="56"/>
      <c r="E198" s="56"/>
      <c r="F198" s="56"/>
      <c r="G198" s="56"/>
      <c r="H198" s="56"/>
      <c r="I198" s="56"/>
      <c r="J198" s="56"/>
      <c r="K198" s="58"/>
    </row>
    <row r="199" spans="4:11">
      <c r="D199" s="56"/>
      <c r="E199" s="56"/>
      <c r="F199" s="56"/>
      <c r="G199" s="56"/>
      <c r="H199" s="56"/>
      <c r="I199" s="56"/>
      <c r="J199" s="56"/>
      <c r="K199" s="58"/>
    </row>
    <row r="200" spans="4:11">
      <c r="D200" s="56"/>
      <c r="E200" s="56"/>
      <c r="F200" s="56"/>
      <c r="G200" s="56"/>
      <c r="H200" s="56"/>
      <c r="I200" s="56"/>
      <c r="J200" s="56"/>
      <c r="K200" s="58"/>
    </row>
    <row r="201" spans="4:11">
      <c r="D201" s="56"/>
      <c r="E201" s="56"/>
      <c r="F201" s="56"/>
      <c r="G201" s="56"/>
      <c r="H201" s="56"/>
      <c r="I201" s="56"/>
      <c r="J201" s="56"/>
      <c r="K201" s="58"/>
    </row>
    <row r="202" spans="4:11">
      <c r="D202" s="56"/>
      <c r="E202" s="56"/>
      <c r="F202" s="56"/>
      <c r="G202" s="56"/>
      <c r="H202" s="56"/>
      <c r="I202" s="56"/>
      <c r="J202" s="56"/>
      <c r="K202" s="58"/>
    </row>
    <row r="203" spans="4:11">
      <c r="D203" s="56"/>
      <c r="E203" s="56"/>
      <c r="F203" s="56"/>
      <c r="G203" s="56"/>
      <c r="H203" s="56"/>
      <c r="I203" s="56"/>
      <c r="J203" s="56"/>
      <c r="K203" s="58"/>
    </row>
    <row r="204" spans="4:11">
      <c r="D204" s="56"/>
      <c r="E204" s="56"/>
      <c r="F204" s="56"/>
      <c r="G204" s="56"/>
      <c r="H204" s="56"/>
      <c r="I204" s="56"/>
      <c r="J204" s="56"/>
      <c r="K204" s="58"/>
    </row>
    <row r="205" spans="4:11">
      <c r="D205" s="56"/>
      <c r="E205" s="56"/>
      <c r="F205" s="56"/>
      <c r="G205" s="56"/>
      <c r="H205" s="56"/>
      <c r="I205" s="56"/>
      <c r="J205" s="56"/>
      <c r="K205" s="58"/>
    </row>
    <row r="206" spans="4:11">
      <c r="D206" s="56"/>
      <c r="E206" s="56"/>
      <c r="F206" s="56"/>
      <c r="G206" s="56"/>
      <c r="H206" s="56"/>
      <c r="I206" s="56"/>
      <c r="J206" s="56"/>
      <c r="K206" s="58"/>
    </row>
    <row r="207" spans="4:11">
      <c r="D207" s="56"/>
      <c r="E207" s="56"/>
      <c r="F207" s="56"/>
      <c r="G207" s="56"/>
      <c r="H207" s="56"/>
      <c r="I207" s="56"/>
      <c r="J207" s="56"/>
      <c r="K207" s="58"/>
    </row>
    <row r="208" spans="4:11">
      <c r="D208" s="56"/>
      <c r="E208" s="56"/>
      <c r="F208" s="56"/>
      <c r="G208" s="56"/>
      <c r="H208" s="56"/>
      <c r="I208" s="56"/>
      <c r="J208" s="56"/>
      <c r="K208" s="58"/>
    </row>
    <row r="209" spans="4:11">
      <c r="D209" s="56"/>
      <c r="E209" s="56"/>
      <c r="F209" s="56"/>
      <c r="G209" s="56"/>
      <c r="H209" s="56"/>
      <c r="I209" s="56"/>
      <c r="J209" s="56"/>
      <c r="K209" s="58"/>
    </row>
    <row r="210" spans="4:11">
      <c r="D210" s="56"/>
      <c r="E210" s="56"/>
      <c r="F210" s="56"/>
      <c r="G210" s="56"/>
      <c r="H210" s="56"/>
      <c r="I210" s="56"/>
      <c r="J210" s="56"/>
      <c r="K210" s="58"/>
    </row>
    <row r="211" spans="4:11">
      <c r="D211" s="56"/>
      <c r="E211" s="56"/>
      <c r="F211" s="56"/>
      <c r="G211" s="56"/>
      <c r="H211" s="56"/>
      <c r="I211" s="56"/>
      <c r="J211" s="56"/>
      <c r="K211" s="58"/>
    </row>
    <row r="212" spans="4:11">
      <c r="D212" s="56"/>
      <c r="E212" s="56"/>
      <c r="F212" s="56"/>
      <c r="G212" s="56"/>
      <c r="H212" s="56"/>
      <c r="I212" s="56"/>
      <c r="J212" s="56"/>
      <c r="K212" s="58"/>
    </row>
    <row r="213" spans="4:11">
      <c r="D213" s="56"/>
      <c r="E213" s="56"/>
      <c r="F213" s="56"/>
      <c r="G213" s="56"/>
      <c r="H213" s="56"/>
      <c r="I213" s="56"/>
      <c r="J213" s="56"/>
      <c r="K213" s="58"/>
    </row>
    <row r="214" spans="4:11">
      <c r="D214" s="56"/>
      <c r="E214" s="56"/>
      <c r="F214" s="56"/>
      <c r="G214" s="56"/>
      <c r="H214" s="56"/>
      <c r="I214" s="56"/>
      <c r="J214" s="56"/>
      <c r="K214" s="58"/>
    </row>
    <row r="215" spans="4:11">
      <c r="D215" s="56"/>
      <c r="E215" s="56"/>
      <c r="F215" s="56"/>
      <c r="G215" s="56"/>
      <c r="H215" s="56"/>
      <c r="I215" s="56"/>
      <c r="J215" s="56"/>
      <c r="K215" s="58"/>
    </row>
    <row r="216" spans="4:11">
      <c r="D216" s="56"/>
      <c r="E216" s="56"/>
      <c r="F216" s="56"/>
      <c r="G216" s="56"/>
      <c r="H216" s="56"/>
      <c r="I216" s="56"/>
      <c r="J216" s="56"/>
      <c r="K216" s="58"/>
    </row>
    <row r="217" spans="4:11">
      <c r="D217" s="56"/>
      <c r="E217" s="56"/>
      <c r="F217" s="56"/>
      <c r="G217" s="56"/>
      <c r="H217" s="56"/>
      <c r="I217" s="56"/>
      <c r="J217" s="56"/>
      <c r="K217" s="58"/>
    </row>
    <row r="218" spans="4:11">
      <c r="D218" s="56"/>
      <c r="E218" s="56"/>
      <c r="F218" s="56"/>
      <c r="G218" s="56"/>
      <c r="H218" s="56"/>
      <c r="I218" s="56"/>
      <c r="J218" s="56"/>
      <c r="K218" s="58"/>
    </row>
    <row r="219" spans="4:11">
      <c r="D219" s="56"/>
      <c r="E219" s="56"/>
      <c r="F219" s="56"/>
      <c r="G219" s="56"/>
      <c r="H219" s="56"/>
      <c r="I219" s="56"/>
      <c r="J219" s="56"/>
      <c r="K219" s="58"/>
    </row>
    <row r="220" spans="4:11">
      <c r="D220" s="56"/>
      <c r="E220" s="56"/>
      <c r="F220" s="56"/>
      <c r="G220" s="56"/>
      <c r="H220" s="56"/>
      <c r="I220" s="56"/>
      <c r="J220" s="56"/>
      <c r="K220" s="58"/>
    </row>
    <row r="221" spans="4:11">
      <c r="D221" s="56"/>
      <c r="E221" s="56"/>
      <c r="F221" s="56"/>
      <c r="G221" s="56"/>
      <c r="H221" s="56"/>
      <c r="I221" s="56"/>
      <c r="J221" s="56"/>
      <c r="K221" s="58"/>
    </row>
    <row r="222" spans="4:11">
      <c r="D222" s="56"/>
      <c r="E222" s="56"/>
      <c r="F222" s="56"/>
      <c r="G222" s="56"/>
      <c r="H222" s="56"/>
      <c r="I222" s="56"/>
      <c r="J222" s="56"/>
      <c r="K222" s="58"/>
    </row>
    <row r="223" spans="4:11">
      <c r="D223" s="56"/>
      <c r="E223" s="56"/>
      <c r="F223" s="56"/>
      <c r="G223" s="56"/>
      <c r="H223" s="56"/>
      <c r="I223" s="56"/>
      <c r="J223" s="56"/>
      <c r="K223" s="58"/>
    </row>
    <row r="224" spans="4:11">
      <c r="D224" s="56"/>
      <c r="E224" s="56"/>
      <c r="F224" s="56"/>
      <c r="G224" s="56"/>
      <c r="H224" s="56"/>
      <c r="I224" s="56"/>
      <c r="J224" s="56"/>
      <c r="K224" s="58"/>
    </row>
    <row r="225" spans="4:11">
      <c r="D225" s="56"/>
      <c r="E225" s="56"/>
      <c r="F225" s="56"/>
      <c r="G225" s="56"/>
      <c r="H225" s="56"/>
      <c r="I225" s="56"/>
      <c r="J225" s="56"/>
      <c r="K225" s="58"/>
    </row>
    <row r="226" spans="4:11">
      <c r="D226" s="56"/>
      <c r="E226" s="56"/>
      <c r="F226" s="56"/>
      <c r="G226" s="56"/>
      <c r="H226" s="56"/>
      <c r="I226" s="56"/>
      <c r="J226" s="56"/>
      <c r="K226" s="58"/>
    </row>
    <row r="227" spans="4:11">
      <c r="D227" s="56"/>
      <c r="E227" s="56"/>
      <c r="F227" s="56"/>
      <c r="G227" s="56"/>
      <c r="H227" s="56"/>
      <c r="I227" s="56"/>
      <c r="J227" s="56"/>
      <c r="K227" s="58"/>
    </row>
    <row r="228" spans="4:11">
      <c r="D228" s="56"/>
      <c r="E228" s="56"/>
      <c r="F228" s="56"/>
      <c r="G228" s="56"/>
      <c r="H228" s="56"/>
      <c r="I228" s="56"/>
      <c r="J228" s="56"/>
      <c r="K228" s="58"/>
    </row>
    <row r="229" spans="4:11">
      <c r="D229" s="56"/>
      <c r="E229" s="56"/>
      <c r="F229" s="56"/>
      <c r="G229" s="56"/>
      <c r="H229" s="56"/>
      <c r="I229" s="56"/>
      <c r="J229" s="56"/>
      <c r="K229" s="58"/>
    </row>
    <row r="230" spans="4:11">
      <c r="D230" s="56"/>
      <c r="E230" s="56"/>
      <c r="F230" s="56"/>
      <c r="G230" s="56"/>
      <c r="H230" s="56"/>
      <c r="I230" s="56"/>
      <c r="J230" s="56"/>
      <c r="K230" s="58"/>
    </row>
    <row r="231" spans="4:11">
      <c r="D231" s="56"/>
      <c r="E231" s="56"/>
      <c r="F231" s="56"/>
      <c r="G231" s="56"/>
      <c r="H231" s="56"/>
      <c r="I231" s="56"/>
      <c r="J231" s="56"/>
      <c r="K231" s="58"/>
    </row>
    <row r="232" spans="4:11">
      <c r="D232" s="56"/>
      <c r="E232" s="56"/>
      <c r="F232" s="56"/>
      <c r="G232" s="56"/>
      <c r="H232" s="56"/>
      <c r="I232" s="56"/>
      <c r="J232" s="56"/>
      <c r="K232" s="58"/>
    </row>
    <row r="233" spans="4:11">
      <c r="D233" s="56"/>
      <c r="E233" s="56"/>
      <c r="F233" s="56"/>
      <c r="G233" s="56"/>
      <c r="H233" s="56"/>
      <c r="I233" s="56"/>
      <c r="J233" s="56"/>
      <c r="K233" s="58"/>
    </row>
    <row r="234" spans="4:11">
      <c r="D234" s="56"/>
      <c r="E234" s="56"/>
      <c r="F234" s="56"/>
      <c r="G234" s="56"/>
      <c r="H234" s="56"/>
      <c r="I234" s="56"/>
      <c r="J234" s="56"/>
      <c r="K234" s="58"/>
    </row>
    <row r="235" spans="4:11">
      <c r="D235" s="56"/>
      <c r="E235" s="56"/>
      <c r="F235" s="56"/>
      <c r="G235" s="56"/>
      <c r="H235" s="56"/>
      <c r="I235" s="56"/>
      <c r="J235" s="56"/>
      <c r="K235" s="58"/>
    </row>
    <row r="236" spans="4:11">
      <c r="D236" s="56"/>
      <c r="E236" s="56"/>
      <c r="F236" s="56"/>
      <c r="G236" s="56"/>
      <c r="H236" s="56"/>
      <c r="I236" s="56"/>
      <c r="J236" s="56"/>
      <c r="K236" s="58"/>
    </row>
    <row r="237" spans="4:11">
      <c r="D237" s="56"/>
      <c r="E237" s="56"/>
      <c r="F237" s="56"/>
      <c r="G237" s="56"/>
      <c r="H237" s="56"/>
      <c r="I237" s="56"/>
      <c r="J237" s="56"/>
      <c r="K237" s="58"/>
    </row>
    <row r="238" spans="4:11">
      <c r="D238" s="56"/>
      <c r="E238" s="56"/>
      <c r="F238" s="56"/>
      <c r="G238" s="56"/>
      <c r="H238" s="56"/>
      <c r="I238" s="56"/>
      <c r="J238" s="56"/>
      <c r="K238" s="58"/>
    </row>
    <row r="239" spans="4:11">
      <c r="D239" s="56"/>
      <c r="E239" s="56"/>
      <c r="F239" s="56"/>
      <c r="G239" s="56"/>
      <c r="H239" s="56"/>
      <c r="I239" s="56"/>
      <c r="J239" s="56"/>
      <c r="K239" s="58"/>
    </row>
    <row r="240" spans="4:11">
      <c r="D240" s="56"/>
      <c r="E240" s="56"/>
      <c r="F240" s="56"/>
      <c r="G240" s="56"/>
      <c r="H240" s="56"/>
      <c r="I240" s="56"/>
      <c r="J240" s="56"/>
      <c r="K240" s="58"/>
    </row>
    <row r="241" spans="4:11">
      <c r="D241" s="56"/>
      <c r="E241" s="56"/>
      <c r="F241" s="56"/>
      <c r="G241" s="56"/>
      <c r="H241" s="56"/>
      <c r="I241" s="56"/>
      <c r="J241" s="56"/>
      <c r="K241" s="58"/>
    </row>
    <row r="242" spans="4:11">
      <c r="D242" s="56"/>
      <c r="E242" s="56"/>
      <c r="F242" s="56"/>
      <c r="G242" s="56"/>
      <c r="H242" s="56"/>
      <c r="I242" s="56"/>
      <c r="J242" s="56"/>
      <c r="K242" s="58"/>
    </row>
    <row r="243" spans="4:11">
      <c r="D243" s="56"/>
      <c r="E243" s="56"/>
      <c r="F243" s="56"/>
      <c r="G243" s="56"/>
      <c r="H243" s="56"/>
      <c r="I243" s="56"/>
      <c r="J243" s="56"/>
      <c r="K243" s="58"/>
    </row>
    <row r="244" spans="4:11">
      <c r="D244" s="56"/>
      <c r="E244" s="56"/>
      <c r="F244" s="56"/>
      <c r="G244" s="56"/>
      <c r="H244" s="56"/>
      <c r="I244" s="56"/>
      <c r="J244" s="56"/>
      <c r="K244" s="58"/>
    </row>
    <row r="245" spans="4:11">
      <c r="D245" s="56"/>
      <c r="E245" s="56"/>
      <c r="F245" s="56"/>
      <c r="G245" s="56"/>
      <c r="H245" s="56"/>
      <c r="I245" s="56"/>
      <c r="J245" s="56"/>
      <c r="K245" s="58"/>
    </row>
    <row r="246" spans="4:11">
      <c r="D246" s="56"/>
      <c r="E246" s="56"/>
      <c r="F246" s="56"/>
      <c r="G246" s="56"/>
      <c r="H246" s="56"/>
      <c r="I246" s="56"/>
      <c r="J246" s="56"/>
      <c r="K246" s="58"/>
    </row>
    <row r="247" spans="4:11">
      <c r="D247" s="56"/>
      <c r="E247" s="56"/>
      <c r="F247" s="56"/>
      <c r="G247" s="56"/>
      <c r="H247" s="56"/>
      <c r="I247" s="56"/>
      <c r="J247" s="56"/>
      <c r="K247" s="58"/>
    </row>
    <row r="248" spans="4:11">
      <c r="D248" s="56"/>
      <c r="E248" s="56"/>
      <c r="F248" s="56"/>
      <c r="G248" s="56"/>
      <c r="H248" s="56"/>
      <c r="I248" s="56"/>
      <c r="J248" s="56"/>
      <c r="K248" s="58"/>
    </row>
    <row r="249" spans="4:11">
      <c r="D249" s="56"/>
      <c r="E249" s="56"/>
      <c r="F249" s="56"/>
      <c r="G249" s="56"/>
      <c r="H249" s="56"/>
      <c r="I249" s="56"/>
      <c r="J249" s="56"/>
      <c r="K249" s="58"/>
    </row>
    <row r="250" spans="4:11">
      <c r="D250" s="56"/>
      <c r="E250" s="56"/>
      <c r="F250" s="56"/>
      <c r="G250" s="56"/>
      <c r="H250" s="56"/>
      <c r="I250" s="56"/>
      <c r="J250" s="56"/>
      <c r="K250" s="58"/>
    </row>
    <row r="251" spans="4:11">
      <c r="D251" s="56"/>
      <c r="E251" s="56"/>
      <c r="F251" s="56"/>
      <c r="G251" s="56"/>
      <c r="H251" s="56"/>
      <c r="I251" s="56"/>
      <c r="J251" s="56"/>
      <c r="K251" s="58"/>
    </row>
    <row r="252" spans="4:11">
      <c r="D252" s="56"/>
      <c r="E252" s="56"/>
      <c r="F252" s="56"/>
      <c r="G252" s="56"/>
      <c r="H252" s="56"/>
      <c r="I252" s="56"/>
      <c r="J252" s="56"/>
      <c r="K252" s="58"/>
    </row>
    <row r="253" spans="4:11">
      <c r="D253" s="56"/>
      <c r="E253" s="56"/>
      <c r="F253" s="56"/>
      <c r="G253" s="56"/>
      <c r="H253" s="56"/>
      <c r="I253" s="56"/>
      <c r="J253" s="56"/>
      <c r="K253" s="58"/>
    </row>
    <row r="254" spans="4:11">
      <c r="D254" s="56"/>
      <c r="E254" s="56"/>
      <c r="F254" s="56"/>
      <c r="G254" s="56"/>
      <c r="H254" s="56"/>
      <c r="I254" s="56"/>
      <c r="J254" s="56"/>
      <c r="K254" s="58"/>
    </row>
    <row r="255" spans="4:11">
      <c r="D255" s="56"/>
      <c r="E255" s="56"/>
      <c r="F255" s="56"/>
      <c r="G255" s="56"/>
      <c r="H255" s="56"/>
      <c r="I255" s="56"/>
      <c r="J255" s="56"/>
      <c r="K255" s="58"/>
    </row>
    <row r="256" spans="4:11">
      <c r="D256" s="56"/>
      <c r="E256" s="56"/>
      <c r="F256" s="56"/>
      <c r="G256" s="56"/>
      <c r="H256" s="56"/>
      <c r="I256" s="56"/>
      <c r="J256" s="56"/>
      <c r="K256" s="58"/>
    </row>
    <row r="257" spans="4:11">
      <c r="D257" s="56"/>
      <c r="E257" s="56"/>
      <c r="F257" s="56"/>
      <c r="G257" s="56"/>
      <c r="H257" s="56"/>
      <c r="I257" s="56"/>
      <c r="J257" s="56"/>
      <c r="K257" s="58"/>
    </row>
    <row r="258" spans="4:11">
      <c r="D258" s="56"/>
      <c r="E258" s="56"/>
      <c r="F258" s="56"/>
      <c r="G258" s="56"/>
      <c r="H258" s="56"/>
      <c r="I258" s="56"/>
      <c r="J258" s="56"/>
      <c r="K258" s="58"/>
    </row>
    <row r="259" spans="4:11">
      <c r="D259" s="56"/>
      <c r="E259" s="56"/>
      <c r="F259" s="56"/>
      <c r="G259" s="56"/>
      <c r="H259" s="56"/>
      <c r="I259" s="56"/>
      <c r="J259" s="56"/>
      <c r="K259" s="58"/>
    </row>
    <row r="260" spans="4:11">
      <c r="D260" s="56"/>
      <c r="E260" s="56"/>
      <c r="F260" s="56"/>
      <c r="G260" s="56"/>
      <c r="H260" s="56"/>
      <c r="I260" s="56"/>
      <c r="J260" s="56"/>
      <c r="K260" s="58"/>
    </row>
    <row r="261" spans="4:11">
      <c r="D261" s="56"/>
      <c r="E261" s="56"/>
      <c r="F261" s="56"/>
      <c r="G261" s="56"/>
      <c r="H261" s="56"/>
      <c r="I261" s="56"/>
      <c r="J261" s="56"/>
      <c r="K261" s="58"/>
    </row>
    <row r="262" spans="4:11">
      <c r="D262" s="56"/>
      <c r="E262" s="56"/>
      <c r="F262" s="56"/>
      <c r="G262" s="56"/>
      <c r="H262" s="56"/>
      <c r="I262" s="56"/>
      <c r="J262" s="56"/>
      <c r="K262" s="58"/>
    </row>
    <row r="263" spans="4:11">
      <c r="D263" s="56"/>
      <c r="E263" s="56"/>
      <c r="F263" s="56"/>
      <c r="G263" s="56"/>
      <c r="H263" s="56"/>
      <c r="I263" s="56"/>
      <c r="J263" s="56"/>
      <c r="K263" s="58"/>
    </row>
    <row r="264" spans="4:11">
      <c r="D264" s="56"/>
      <c r="E264" s="56"/>
      <c r="F264" s="56"/>
      <c r="G264" s="56"/>
      <c r="H264" s="56"/>
      <c r="I264" s="56"/>
      <c r="J264" s="56"/>
      <c r="K264" s="58"/>
    </row>
    <row r="265" spans="4:11">
      <c r="D265" s="56"/>
      <c r="E265" s="56"/>
      <c r="F265" s="56"/>
      <c r="G265" s="56"/>
      <c r="H265" s="56"/>
      <c r="I265" s="56"/>
      <c r="J265" s="56"/>
      <c r="K265" s="58"/>
    </row>
    <row r="266" spans="4:11">
      <c r="D266" s="56"/>
      <c r="E266" s="56"/>
      <c r="F266" s="56"/>
      <c r="G266" s="56"/>
      <c r="H266" s="56"/>
      <c r="I266" s="56"/>
      <c r="J266" s="56"/>
      <c r="K266" s="58"/>
    </row>
    <row r="267" spans="4:11">
      <c r="D267" s="56"/>
      <c r="E267" s="56"/>
      <c r="F267" s="56"/>
      <c r="G267" s="56"/>
      <c r="H267" s="56"/>
      <c r="I267" s="56"/>
      <c r="J267" s="56"/>
      <c r="K267" s="58"/>
    </row>
    <row r="268" spans="4:11">
      <c r="D268" s="56"/>
      <c r="E268" s="56"/>
      <c r="F268" s="56"/>
      <c r="G268" s="56"/>
      <c r="H268" s="56"/>
      <c r="I268" s="56"/>
      <c r="J268" s="56"/>
      <c r="K268" s="58"/>
    </row>
    <row r="269" spans="4:11">
      <c r="D269" s="56"/>
      <c r="E269" s="56"/>
      <c r="F269" s="56"/>
      <c r="G269" s="56"/>
      <c r="H269" s="56"/>
      <c r="I269" s="56"/>
      <c r="J269" s="56"/>
      <c r="K269" s="58"/>
    </row>
    <row r="270" spans="4:11">
      <c r="D270" s="56"/>
      <c r="E270" s="56"/>
      <c r="F270" s="56"/>
      <c r="G270" s="56"/>
      <c r="H270" s="56"/>
      <c r="I270" s="56"/>
      <c r="J270" s="56"/>
      <c r="K270" s="58"/>
    </row>
    <row r="271" spans="4:11">
      <c r="D271" s="56"/>
      <c r="E271" s="56"/>
      <c r="F271" s="56"/>
      <c r="G271" s="56"/>
      <c r="H271" s="56"/>
      <c r="I271" s="56"/>
      <c r="J271" s="56"/>
      <c r="K271" s="58"/>
    </row>
    <row r="272" spans="4:11">
      <c r="D272" s="56"/>
      <c r="E272" s="56"/>
      <c r="F272" s="56"/>
      <c r="G272" s="56"/>
      <c r="H272" s="56"/>
      <c r="I272" s="56"/>
      <c r="J272" s="56"/>
      <c r="K272" s="58"/>
    </row>
    <row r="273" spans="4:11">
      <c r="D273" s="56"/>
      <c r="E273" s="56"/>
      <c r="F273" s="56"/>
      <c r="G273" s="56"/>
      <c r="H273" s="56"/>
      <c r="I273" s="56"/>
      <c r="J273" s="56"/>
      <c r="K273" s="58"/>
    </row>
    <row r="274" spans="4:11">
      <c r="D274" s="56"/>
      <c r="E274" s="56"/>
      <c r="F274" s="56"/>
      <c r="G274" s="56"/>
      <c r="H274" s="56"/>
      <c r="I274" s="56"/>
      <c r="J274" s="56"/>
      <c r="K274" s="58"/>
    </row>
    <row r="275" spans="4:11">
      <c r="D275" s="56"/>
      <c r="E275" s="56"/>
      <c r="F275" s="56"/>
      <c r="G275" s="56"/>
      <c r="H275" s="56"/>
      <c r="I275" s="56"/>
      <c r="J275" s="56"/>
      <c r="K275" s="58"/>
    </row>
    <row r="276" spans="4:11">
      <c r="D276" s="56"/>
      <c r="E276" s="56"/>
      <c r="F276" s="56"/>
      <c r="G276" s="56"/>
      <c r="H276" s="56"/>
      <c r="I276" s="56"/>
      <c r="J276" s="56"/>
      <c r="K276" s="58"/>
    </row>
    <row r="277" spans="4:11">
      <c r="D277" s="56"/>
      <c r="E277" s="56"/>
      <c r="F277" s="56"/>
      <c r="G277" s="56"/>
      <c r="H277" s="56"/>
      <c r="I277" s="56"/>
      <c r="J277" s="56"/>
      <c r="K277" s="58"/>
    </row>
    <row r="278" spans="4:11">
      <c r="D278" s="56"/>
      <c r="E278" s="56"/>
      <c r="F278" s="56"/>
      <c r="G278" s="56"/>
      <c r="H278" s="56"/>
      <c r="I278" s="56"/>
      <c r="J278" s="56"/>
      <c r="K278" s="58"/>
    </row>
    <row r="279" spans="4:11">
      <c r="D279" s="56"/>
      <c r="E279" s="56"/>
      <c r="F279" s="56"/>
      <c r="G279" s="56"/>
      <c r="H279" s="56"/>
      <c r="I279" s="56"/>
      <c r="J279" s="56"/>
      <c r="K279" s="58"/>
    </row>
    <row r="280" spans="4:11">
      <c r="D280" s="56"/>
      <c r="E280" s="56"/>
      <c r="F280" s="56"/>
      <c r="G280" s="56"/>
      <c r="H280" s="56"/>
      <c r="I280" s="56"/>
      <c r="J280" s="56"/>
      <c r="K280" s="58"/>
    </row>
    <row r="281" spans="4:11">
      <c r="D281" s="56"/>
      <c r="E281" s="56"/>
      <c r="F281" s="56"/>
      <c r="G281" s="56"/>
      <c r="H281" s="56"/>
      <c r="I281" s="56"/>
      <c r="J281" s="56"/>
      <c r="K281" s="58"/>
    </row>
    <row r="282" spans="4:11">
      <c r="D282" s="56"/>
      <c r="E282" s="56"/>
      <c r="F282" s="56"/>
      <c r="G282" s="56"/>
      <c r="H282" s="56"/>
      <c r="I282" s="56"/>
      <c r="J282" s="56"/>
      <c r="K282" s="58"/>
    </row>
    <row r="283" spans="4:11">
      <c r="D283" s="56"/>
      <c r="E283" s="56"/>
      <c r="F283" s="56"/>
      <c r="G283" s="56"/>
      <c r="H283" s="56"/>
      <c r="I283" s="56"/>
      <c r="J283" s="56"/>
      <c r="K283" s="58"/>
    </row>
    <row r="284" spans="4:11">
      <c r="D284" s="56"/>
      <c r="E284" s="56"/>
      <c r="F284" s="56"/>
      <c r="G284" s="56"/>
      <c r="H284" s="56"/>
      <c r="I284" s="56"/>
      <c r="J284" s="56"/>
      <c r="K284" s="58"/>
    </row>
    <row r="285" spans="4:11">
      <c r="D285" s="56"/>
      <c r="E285" s="56"/>
      <c r="F285" s="56"/>
      <c r="G285" s="56"/>
      <c r="H285" s="56"/>
      <c r="I285" s="56"/>
      <c r="J285" s="56"/>
      <c r="K285" s="58"/>
    </row>
    <row r="286" spans="4:11">
      <c r="D286" s="56"/>
      <c r="E286" s="56"/>
      <c r="F286" s="56"/>
      <c r="G286" s="56"/>
      <c r="H286" s="56"/>
      <c r="I286" s="56"/>
      <c r="J286" s="56"/>
      <c r="K286" s="58"/>
    </row>
    <row r="287" spans="4:11">
      <c r="D287" s="56"/>
      <c r="E287" s="56"/>
      <c r="F287" s="56"/>
      <c r="G287" s="56"/>
      <c r="H287" s="56"/>
      <c r="I287" s="56"/>
      <c r="J287" s="56"/>
      <c r="K287" s="58"/>
    </row>
    <row r="288" spans="4:11">
      <c r="D288" s="56"/>
      <c r="E288" s="56"/>
      <c r="F288" s="56"/>
      <c r="G288" s="56"/>
      <c r="H288" s="56"/>
      <c r="I288" s="56"/>
      <c r="J288" s="56"/>
      <c r="K288" s="58"/>
    </row>
    <row r="289" spans="4:11">
      <c r="D289" s="56"/>
      <c r="E289" s="56"/>
      <c r="F289" s="56"/>
      <c r="G289" s="56"/>
      <c r="H289" s="56"/>
      <c r="I289" s="56"/>
      <c r="J289" s="56"/>
      <c r="K289" s="58"/>
    </row>
    <row r="290" spans="4:11">
      <c r="D290" s="56"/>
      <c r="E290" s="56"/>
      <c r="F290" s="56"/>
      <c r="G290" s="56"/>
      <c r="H290" s="56"/>
      <c r="I290" s="56"/>
      <c r="J290" s="56"/>
      <c r="K290" s="58"/>
    </row>
    <row r="291" spans="4:11">
      <c r="D291" s="56"/>
      <c r="E291" s="56"/>
      <c r="F291" s="56"/>
      <c r="G291" s="56"/>
      <c r="H291" s="56"/>
      <c r="I291" s="56"/>
      <c r="J291" s="56"/>
      <c r="K291" s="58"/>
    </row>
    <row r="292" spans="4:11">
      <c r="D292" s="56"/>
      <c r="E292" s="56"/>
      <c r="F292" s="56"/>
      <c r="G292" s="56"/>
      <c r="H292" s="56"/>
      <c r="I292" s="56"/>
      <c r="J292" s="56"/>
      <c r="K292" s="58"/>
    </row>
    <row r="293" spans="4:11">
      <c r="D293" s="56"/>
      <c r="E293" s="56"/>
      <c r="F293" s="56"/>
      <c r="G293" s="56"/>
      <c r="H293" s="56"/>
      <c r="I293" s="56"/>
      <c r="J293" s="56"/>
      <c r="K293" s="58"/>
    </row>
    <row r="294" spans="4:11">
      <c r="D294" s="56"/>
      <c r="E294" s="56"/>
      <c r="F294" s="56"/>
      <c r="G294" s="56"/>
      <c r="H294" s="56"/>
      <c r="I294" s="56"/>
      <c r="J294" s="56"/>
      <c r="K294" s="58"/>
    </row>
    <row r="295" spans="4:11">
      <c r="D295" s="56"/>
      <c r="E295" s="56"/>
      <c r="F295" s="56"/>
      <c r="G295" s="56"/>
      <c r="H295" s="56"/>
      <c r="I295" s="56"/>
      <c r="J295" s="56"/>
      <c r="K295" s="58"/>
    </row>
    <row r="296" spans="4:11">
      <c r="D296" s="56"/>
      <c r="E296" s="56"/>
      <c r="F296" s="56"/>
      <c r="G296" s="56"/>
      <c r="H296" s="56"/>
      <c r="I296" s="56"/>
      <c r="J296" s="56"/>
      <c r="K296" s="58"/>
    </row>
    <row r="297" spans="4:11">
      <c r="D297" s="56"/>
      <c r="E297" s="56"/>
      <c r="F297" s="56"/>
      <c r="G297" s="56"/>
      <c r="H297" s="56"/>
      <c r="I297" s="56"/>
      <c r="J297" s="56"/>
      <c r="K297" s="58"/>
    </row>
    <row r="298" spans="4:11">
      <c r="D298" s="56"/>
      <c r="E298" s="56"/>
      <c r="F298" s="56"/>
      <c r="G298" s="56"/>
      <c r="H298" s="56"/>
      <c r="I298" s="56"/>
      <c r="J298" s="56"/>
      <c r="K298" s="58"/>
    </row>
  </sheetData>
  <dataConsolidate/>
  <mergeCells count="18">
    <mergeCell ref="J16:J19"/>
    <mergeCell ref="K16:K19"/>
    <mergeCell ref="L16:L19"/>
    <mergeCell ref="A16:A19"/>
    <mergeCell ref="B16:B19"/>
    <mergeCell ref="C16:C19"/>
    <mergeCell ref="D16:D19"/>
    <mergeCell ref="E16:E19"/>
    <mergeCell ref="F16:F19"/>
    <mergeCell ref="G16:G19"/>
    <mergeCell ref="H16:H19"/>
    <mergeCell ref="I16:I19"/>
    <mergeCell ref="B7:K7"/>
    <mergeCell ref="A1:K1"/>
    <mergeCell ref="A2:K2"/>
    <mergeCell ref="A3:K3"/>
    <mergeCell ref="A5:K5"/>
    <mergeCell ref="B6:K6"/>
  </mergeCells>
  <conditionalFormatting sqref="D10">
    <cfRule type="cellIs" dxfId="13" priority="7" stopIfTrue="1" operator="equal">
      <formula>"CUMPLE"</formula>
    </cfRule>
    <cfRule type="cellIs" dxfId="12" priority="8" stopIfTrue="1" operator="equal">
      <formula>"NO CUMPLE"</formula>
    </cfRule>
  </conditionalFormatting>
  <conditionalFormatting sqref="D11">
    <cfRule type="cellIs" dxfId="11" priority="5" stopIfTrue="1" operator="equal">
      <formula>"CUMPLE"</formula>
    </cfRule>
    <cfRule type="cellIs" dxfId="10" priority="6" stopIfTrue="1" operator="equal">
      <formula>"NO CUMPLE"</formula>
    </cfRule>
  </conditionalFormatting>
  <conditionalFormatting sqref="D12">
    <cfRule type="cellIs" dxfId="9" priority="3" stopIfTrue="1" operator="equal">
      <formula>"CUMPLE"</formula>
    </cfRule>
    <cfRule type="cellIs" dxfId="8" priority="4" stopIfTrue="1" operator="equal">
      <formula>"NO CUMPLE"</formula>
    </cfRule>
  </conditionalFormatting>
  <conditionalFormatting sqref="D13">
    <cfRule type="cellIs" dxfId="7" priority="1" stopIfTrue="1" operator="equal">
      <formula>"CUMPLE"</formula>
    </cfRule>
    <cfRule type="cellIs" dxfId="6" priority="2" stopIfTrue="1" operator="equal">
      <formula>"NO CUMPLE"</formula>
    </cfRule>
  </conditionalFormatting>
  <dataValidations count="1">
    <dataValidation type="list" allowBlank="1" showInputMessage="1" showErrorMessage="1" sqref="H42 H37:H38 H20:H29" xr:uid="{A6CF8D35-99A2-4596-BDF4-2B0F3E3A600D}">
      <formula1>$P$19:$P$25</formula1>
    </dataValidation>
  </dataValidations>
  <printOptions horizontalCentered="1" verticalCentered="1"/>
  <pageMargins left="0.11811023622047245" right="0.31496062992125984" top="0.35433070866141736" bottom="0.35433070866141736" header="0.31496062992125984" footer="0.31496062992125984"/>
  <pageSetup paperSize="9" scale="30" fitToHeight="0" orientation="landscape" r:id="rId1"/>
  <rowBreaks count="1" manualBreakCount="1">
    <brk id="22"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DD8CD-FE9B-4EE2-9BDE-8B26D1236097}">
  <dimension ref="A1:WVR27"/>
  <sheetViews>
    <sheetView showGridLines="0" view="pageBreakPreview" zoomScale="44" zoomScaleNormal="130" zoomScaleSheetLayoutView="44" workbookViewId="0">
      <selection activeCell="B5" sqref="B5:C5"/>
    </sheetView>
  </sheetViews>
  <sheetFormatPr defaultColWidth="0" defaultRowHeight="15"/>
  <cols>
    <col min="1" max="1" width="41.85546875" style="107" customWidth="1"/>
    <col min="2" max="2" width="39.28515625" style="107" customWidth="1"/>
    <col min="3" max="3" width="55" style="107" customWidth="1"/>
    <col min="4" max="4" width="44.42578125" style="107" customWidth="1"/>
    <col min="5" max="5" width="32.85546875" style="107" customWidth="1"/>
    <col min="6" max="6" width="32.42578125" style="107" customWidth="1"/>
    <col min="7" max="7" width="42.85546875" style="107" customWidth="1"/>
    <col min="8" max="8" width="17" style="107" customWidth="1"/>
    <col min="9" max="9" width="18.42578125" style="107" customWidth="1"/>
    <col min="10" max="10" width="95.85546875" style="107" customWidth="1"/>
    <col min="11" max="11" width="17" style="107" customWidth="1"/>
    <col min="12" max="12" width="17.42578125" style="107" customWidth="1"/>
    <col min="13" max="13" width="17.7109375" style="107" customWidth="1"/>
    <col min="14" max="14" width="32.42578125" style="107" customWidth="1"/>
    <col min="15" max="248" width="11.42578125" style="107" customWidth="1"/>
    <col min="249" max="249" width="24.28515625" style="107" customWidth="1"/>
    <col min="250" max="250" width="17.140625" style="107" customWidth="1"/>
    <col min="251" max="251" width="41.85546875" style="107" customWidth="1"/>
    <col min="252" max="252" width="39.28515625" style="107" customWidth="1"/>
    <col min="253" max="253" width="33.42578125" style="107" customWidth="1"/>
    <col min="254" max="254" width="43.42578125" style="107" bestFit="1" customWidth="1"/>
    <col min="255" max="255" width="46.28515625" style="107" customWidth="1"/>
    <col min="256" max="256" width="58" style="107" customWidth="1"/>
    <col min="257" max="257" width="42.85546875" style="107" customWidth="1"/>
    <col min="258" max="258" width="29.85546875" style="107" customWidth="1"/>
    <col min="259" max="259" width="34.42578125" style="107" customWidth="1"/>
    <col min="260" max="268" width="11.42578125" style="107" hidden="1" customWidth="1"/>
    <col min="269" max="506" width="11.42578125" style="107" hidden="1"/>
    <col min="507" max="507" width="41.85546875" style="107" customWidth="1"/>
    <col min="508" max="508" width="39.28515625" style="107" customWidth="1"/>
    <col min="509" max="509" width="33.42578125" style="107" customWidth="1"/>
    <col min="510" max="510" width="43.42578125" style="107" bestFit="1" customWidth="1"/>
    <col min="511" max="511" width="46.28515625" style="107" customWidth="1"/>
    <col min="512" max="512" width="58" style="107" customWidth="1"/>
    <col min="513" max="513" width="42.85546875" style="107" customWidth="1"/>
    <col min="514" max="514" width="29.85546875" style="107" customWidth="1"/>
    <col min="515" max="515" width="34.42578125" style="107" customWidth="1"/>
    <col min="516" max="524" width="11.42578125" style="107" hidden="1" customWidth="1"/>
    <col min="525" max="762" width="11.42578125" style="107" hidden="1"/>
    <col min="763" max="763" width="41.85546875" style="107" customWidth="1"/>
    <col min="764" max="764" width="39.28515625" style="107" customWidth="1"/>
    <col min="765" max="765" width="33.42578125" style="107" customWidth="1"/>
    <col min="766" max="766" width="43.42578125" style="107" bestFit="1" customWidth="1"/>
    <col min="767" max="767" width="46.28515625" style="107" customWidth="1"/>
    <col min="768" max="768" width="58" style="107" customWidth="1"/>
    <col min="769" max="769" width="42.85546875" style="107" customWidth="1"/>
    <col min="770" max="770" width="29.85546875" style="107" customWidth="1"/>
    <col min="771" max="771" width="34.42578125" style="107" customWidth="1"/>
    <col min="772" max="780" width="11.42578125" style="107" hidden="1" customWidth="1"/>
    <col min="781" max="1018" width="11.42578125" style="107" hidden="1"/>
    <col min="1019" max="1019" width="41.85546875" style="107" customWidth="1"/>
    <col min="1020" max="1020" width="39.28515625" style="107" customWidth="1"/>
    <col min="1021" max="1021" width="33.42578125" style="107" customWidth="1"/>
    <col min="1022" max="1022" width="43.42578125" style="107" bestFit="1" customWidth="1"/>
    <col min="1023" max="1023" width="46.28515625" style="107" customWidth="1"/>
    <col min="1024" max="1024" width="58" style="107" customWidth="1"/>
    <col min="1025" max="1025" width="42.85546875" style="107" customWidth="1"/>
    <col min="1026" max="1026" width="29.85546875" style="107" customWidth="1"/>
    <col min="1027" max="1027" width="34.42578125" style="107" customWidth="1"/>
    <col min="1028" max="1036" width="11.42578125" style="107" hidden="1" customWidth="1"/>
    <col min="1037" max="1274" width="11.42578125" style="107" hidden="1"/>
    <col min="1275" max="1275" width="41.85546875" style="107" customWidth="1"/>
    <col min="1276" max="1276" width="39.28515625" style="107" customWidth="1"/>
    <col min="1277" max="1277" width="33.42578125" style="107" customWidth="1"/>
    <col min="1278" max="1278" width="43.42578125" style="107" bestFit="1" customWidth="1"/>
    <col min="1279" max="1279" width="46.28515625" style="107" customWidth="1"/>
    <col min="1280" max="1280" width="58" style="107" customWidth="1"/>
    <col min="1281" max="1281" width="42.85546875" style="107" customWidth="1"/>
    <col min="1282" max="1282" width="29.85546875" style="107" customWidth="1"/>
    <col min="1283" max="1283" width="34.42578125" style="107" customWidth="1"/>
    <col min="1284" max="1292" width="11.42578125" style="107" hidden="1" customWidth="1"/>
    <col min="1293" max="1530" width="11.42578125" style="107" hidden="1"/>
    <col min="1531" max="1531" width="41.85546875" style="107" customWidth="1"/>
    <col min="1532" max="1532" width="39.28515625" style="107" customWidth="1"/>
    <col min="1533" max="1533" width="33.42578125" style="107" customWidth="1"/>
    <col min="1534" max="1534" width="43.42578125" style="107" bestFit="1" customWidth="1"/>
    <col min="1535" max="1535" width="46.28515625" style="107" customWidth="1"/>
    <col min="1536" max="1536" width="58" style="107" customWidth="1"/>
    <col min="1537" max="1537" width="42.85546875" style="107" customWidth="1"/>
    <col min="1538" max="1538" width="29.85546875" style="107" customWidth="1"/>
    <col min="1539" max="1539" width="34.42578125" style="107" customWidth="1"/>
    <col min="1540" max="1548" width="11.42578125" style="107" hidden="1" customWidth="1"/>
    <col min="1549" max="1786" width="11.42578125" style="107" hidden="1"/>
    <col min="1787" max="1787" width="41.85546875" style="107" customWidth="1"/>
    <col min="1788" max="1788" width="39.28515625" style="107" customWidth="1"/>
    <col min="1789" max="1789" width="33.42578125" style="107" customWidth="1"/>
    <col min="1790" max="1790" width="43.42578125" style="107" bestFit="1" customWidth="1"/>
    <col min="1791" max="1791" width="46.28515625" style="107" customWidth="1"/>
    <col min="1792" max="1792" width="58" style="107" customWidth="1"/>
    <col min="1793" max="1793" width="42.85546875" style="107" customWidth="1"/>
    <col min="1794" max="1794" width="29.85546875" style="107" customWidth="1"/>
    <col min="1795" max="1795" width="34.42578125" style="107" customWidth="1"/>
    <col min="1796" max="1804" width="11.42578125" style="107" hidden="1" customWidth="1"/>
    <col min="1805" max="2042" width="11.42578125" style="107" hidden="1"/>
    <col min="2043" max="2043" width="41.85546875" style="107" customWidth="1"/>
    <col min="2044" max="2044" width="39.28515625" style="107" customWidth="1"/>
    <col min="2045" max="2045" width="33.42578125" style="107" customWidth="1"/>
    <col min="2046" max="2046" width="43.42578125" style="107" bestFit="1" customWidth="1"/>
    <col min="2047" max="2047" width="46.28515625" style="107" customWidth="1"/>
    <col min="2048" max="2048" width="58" style="107" customWidth="1"/>
    <col min="2049" max="2049" width="42.85546875" style="107" customWidth="1"/>
    <col min="2050" max="2050" width="29.85546875" style="107" customWidth="1"/>
    <col min="2051" max="2051" width="34.42578125" style="107" customWidth="1"/>
    <col min="2052" max="2060" width="11.42578125" style="107" hidden="1" customWidth="1"/>
    <col min="2061" max="2298" width="11.42578125" style="107" hidden="1"/>
    <col min="2299" max="2299" width="41.85546875" style="107" customWidth="1"/>
    <col min="2300" max="2300" width="39.28515625" style="107" customWidth="1"/>
    <col min="2301" max="2301" width="33.42578125" style="107" customWidth="1"/>
    <col min="2302" max="2302" width="43.42578125" style="107" bestFit="1" customWidth="1"/>
    <col min="2303" max="2303" width="46.28515625" style="107" customWidth="1"/>
    <col min="2304" max="2304" width="58" style="107" customWidth="1"/>
    <col min="2305" max="2305" width="42.85546875" style="107" customWidth="1"/>
    <col min="2306" max="2306" width="29.85546875" style="107" customWidth="1"/>
    <col min="2307" max="2307" width="34.42578125" style="107" customWidth="1"/>
    <col min="2308" max="2316" width="11.42578125" style="107" hidden="1" customWidth="1"/>
    <col min="2317" max="2554" width="11.42578125" style="107" hidden="1"/>
    <col min="2555" max="2555" width="41.85546875" style="107" customWidth="1"/>
    <col min="2556" max="2556" width="39.28515625" style="107" customWidth="1"/>
    <col min="2557" max="2557" width="33.42578125" style="107" customWidth="1"/>
    <col min="2558" max="2558" width="43.42578125" style="107" bestFit="1" customWidth="1"/>
    <col min="2559" max="2559" width="46.28515625" style="107" customWidth="1"/>
    <col min="2560" max="2560" width="58" style="107" customWidth="1"/>
    <col min="2561" max="2561" width="42.85546875" style="107" customWidth="1"/>
    <col min="2562" max="2562" width="29.85546875" style="107" customWidth="1"/>
    <col min="2563" max="2563" width="34.42578125" style="107" customWidth="1"/>
    <col min="2564" max="2572" width="11.42578125" style="107" hidden="1" customWidth="1"/>
    <col min="2573" max="2810" width="11.42578125" style="107" hidden="1"/>
    <col min="2811" max="2811" width="41.85546875" style="107" customWidth="1"/>
    <col min="2812" max="2812" width="39.28515625" style="107" customWidth="1"/>
    <col min="2813" max="2813" width="33.42578125" style="107" customWidth="1"/>
    <col min="2814" max="2814" width="43.42578125" style="107" bestFit="1" customWidth="1"/>
    <col min="2815" max="2815" width="46.28515625" style="107" customWidth="1"/>
    <col min="2816" max="2816" width="58" style="107" customWidth="1"/>
    <col min="2817" max="2817" width="42.85546875" style="107" customWidth="1"/>
    <col min="2818" max="2818" width="29.85546875" style="107" customWidth="1"/>
    <col min="2819" max="2819" width="34.42578125" style="107" customWidth="1"/>
    <col min="2820" max="2828" width="11.42578125" style="107" hidden="1" customWidth="1"/>
    <col min="2829" max="3066" width="11.42578125" style="107" hidden="1"/>
    <col min="3067" max="3067" width="41.85546875" style="107" customWidth="1"/>
    <col min="3068" max="3068" width="39.28515625" style="107" customWidth="1"/>
    <col min="3069" max="3069" width="33.42578125" style="107" customWidth="1"/>
    <col min="3070" max="3070" width="43.42578125" style="107" bestFit="1" customWidth="1"/>
    <col min="3071" max="3071" width="46.28515625" style="107" customWidth="1"/>
    <col min="3072" max="3072" width="58" style="107" customWidth="1"/>
    <col min="3073" max="3073" width="42.85546875" style="107" customWidth="1"/>
    <col min="3074" max="3074" width="29.85546875" style="107" customWidth="1"/>
    <col min="3075" max="3075" width="34.42578125" style="107" customWidth="1"/>
    <col min="3076" max="3084" width="11.42578125" style="107" hidden="1" customWidth="1"/>
    <col min="3085" max="3322" width="11.42578125" style="107" hidden="1"/>
    <col min="3323" max="3323" width="41.85546875" style="107" customWidth="1"/>
    <col min="3324" max="3324" width="39.28515625" style="107" customWidth="1"/>
    <col min="3325" max="3325" width="33.42578125" style="107" customWidth="1"/>
    <col min="3326" max="3326" width="43.42578125" style="107" bestFit="1" customWidth="1"/>
    <col min="3327" max="3327" width="46.28515625" style="107" customWidth="1"/>
    <col min="3328" max="3328" width="58" style="107" customWidth="1"/>
    <col min="3329" max="3329" width="42.85546875" style="107" customWidth="1"/>
    <col min="3330" max="3330" width="29.85546875" style="107" customWidth="1"/>
    <col min="3331" max="3331" width="34.42578125" style="107" customWidth="1"/>
    <col min="3332" max="3340" width="11.42578125" style="107" hidden="1" customWidth="1"/>
    <col min="3341" max="3578" width="11.42578125" style="107" hidden="1"/>
    <col min="3579" max="3579" width="41.85546875" style="107" customWidth="1"/>
    <col min="3580" max="3580" width="39.28515625" style="107" customWidth="1"/>
    <col min="3581" max="3581" width="33.42578125" style="107" customWidth="1"/>
    <col min="3582" max="3582" width="43.42578125" style="107" bestFit="1" customWidth="1"/>
    <col min="3583" max="3583" width="46.28515625" style="107" customWidth="1"/>
    <col min="3584" max="3584" width="58" style="107" customWidth="1"/>
    <col min="3585" max="3585" width="42.85546875" style="107" customWidth="1"/>
    <col min="3586" max="3586" width="29.85546875" style="107" customWidth="1"/>
    <col min="3587" max="3587" width="34.42578125" style="107" customWidth="1"/>
    <col min="3588" max="3596" width="11.42578125" style="107" hidden="1" customWidth="1"/>
    <col min="3597" max="3834" width="11.42578125" style="107" hidden="1"/>
    <col min="3835" max="3835" width="41.85546875" style="107" customWidth="1"/>
    <col min="3836" max="3836" width="39.28515625" style="107" customWidth="1"/>
    <col min="3837" max="3837" width="33.42578125" style="107" customWidth="1"/>
    <col min="3838" max="3838" width="43.42578125" style="107" bestFit="1" customWidth="1"/>
    <col min="3839" max="3839" width="46.28515625" style="107" customWidth="1"/>
    <col min="3840" max="3840" width="58" style="107" customWidth="1"/>
    <col min="3841" max="3841" width="42.85546875" style="107" customWidth="1"/>
    <col min="3842" max="3842" width="29.85546875" style="107" customWidth="1"/>
    <col min="3843" max="3843" width="34.42578125" style="107" customWidth="1"/>
    <col min="3844" max="3852" width="11.42578125" style="107" hidden="1" customWidth="1"/>
    <col min="3853" max="4090" width="11.42578125" style="107" hidden="1"/>
    <col min="4091" max="4091" width="41.85546875" style="107" customWidth="1"/>
    <col min="4092" max="4092" width="39.28515625" style="107" customWidth="1"/>
    <col min="4093" max="4093" width="33.42578125" style="107" customWidth="1"/>
    <col min="4094" max="4094" width="43.42578125" style="107" bestFit="1" customWidth="1"/>
    <col min="4095" max="4095" width="46.28515625" style="107" customWidth="1"/>
    <col min="4096" max="4096" width="58" style="107" customWidth="1"/>
    <col min="4097" max="4097" width="42.85546875" style="107" customWidth="1"/>
    <col min="4098" max="4098" width="29.85546875" style="107" customWidth="1"/>
    <col min="4099" max="4099" width="34.42578125" style="107" customWidth="1"/>
    <col min="4100" max="4108" width="11.42578125" style="107" hidden="1" customWidth="1"/>
    <col min="4109" max="4346" width="11.42578125" style="107" hidden="1"/>
    <col min="4347" max="4347" width="41.85546875" style="107" customWidth="1"/>
    <col min="4348" max="4348" width="39.28515625" style="107" customWidth="1"/>
    <col min="4349" max="4349" width="33.42578125" style="107" customWidth="1"/>
    <col min="4350" max="4350" width="43.42578125" style="107" bestFit="1" customWidth="1"/>
    <col min="4351" max="4351" width="46.28515625" style="107" customWidth="1"/>
    <col min="4352" max="4352" width="58" style="107" customWidth="1"/>
    <col min="4353" max="4353" width="42.85546875" style="107" customWidth="1"/>
    <col min="4354" max="4354" width="29.85546875" style="107" customWidth="1"/>
    <col min="4355" max="4355" width="34.42578125" style="107" customWidth="1"/>
    <col min="4356" max="4364" width="11.42578125" style="107" hidden="1" customWidth="1"/>
    <col min="4365" max="4602" width="11.42578125" style="107" hidden="1"/>
    <col min="4603" max="4603" width="41.85546875" style="107" customWidth="1"/>
    <col min="4604" max="4604" width="39.28515625" style="107" customWidth="1"/>
    <col min="4605" max="4605" width="33.42578125" style="107" customWidth="1"/>
    <col min="4606" max="4606" width="43.42578125" style="107" bestFit="1" customWidth="1"/>
    <col min="4607" max="4607" width="46.28515625" style="107" customWidth="1"/>
    <col min="4608" max="4608" width="58" style="107" customWidth="1"/>
    <col min="4609" max="4609" width="42.85546875" style="107" customWidth="1"/>
    <col min="4610" max="4610" width="29.85546875" style="107" customWidth="1"/>
    <col min="4611" max="4611" width="34.42578125" style="107" customWidth="1"/>
    <col min="4612" max="4620" width="11.42578125" style="107" hidden="1" customWidth="1"/>
    <col min="4621" max="4858" width="11.42578125" style="107" hidden="1"/>
    <col min="4859" max="4859" width="41.85546875" style="107" customWidth="1"/>
    <col min="4860" max="4860" width="39.28515625" style="107" customWidth="1"/>
    <col min="4861" max="4861" width="33.42578125" style="107" customWidth="1"/>
    <col min="4862" max="4862" width="43.42578125" style="107" bestFit="1" customWidth="1"/>
    <col min="4863" max="4863" width="46.28515625" style="107" customWidth="1"/>
    <col min="4864" max="4864" width="58" style="107" customWidth="1"/>
    <col min="4865" max="4865" width="42.85546875" style="107" customWidth="1"/>
    <col min="4866" max="4866" width="29.85546875" style="107" customWidth="1"/>
    <col min="4867" max="4867" width="34.42578125" style="107" customWidth="1"/>
    <col min="4868" max="4876" width="11.42578125" style="107" hidden="1" customWidth="1"/>
    <col min="4877" max="5114" width="11.42578125" style="107" hidden="1"/>
    <col min="5115" max="5115" width="41.85546875" style="107" customWidth="1"/>
    <col min="5116" max="5116" width="39.28515625" style="107" customWidth="1"/>
    <col min="5117" max="5117" width="33.42578125" style="107" customWidth="1"/>
    <col min="5118" max="5118" width="43.42578125" style="107" bestFit="1" customWidth="1"/>
    <col min="5119" max="5119" width="46.28515625" style="107" customWidth="1"/>
    <col min="5120" max="5120" width="58" style="107" customWidth="1"/>
    <col min="5121" max="5121" width="42.85546875" style="107" customWidth="1"/>
    <col min="5122" max="5122" width="29.85546875" style="107" customWidth="1"/>
    <col min="5123" max="5123" width="34.42578125" style="107" customWidth="1"/>
    <col min="5124" max="5132" width="11.42578125" style="107" hidden="1" customWidth="1"/>
    <col min="5133" max="5370" width="11.42578125" style="107" hidden="1"/>
    <col min="5371" max="5371" width="41.85546875" style="107" customWidth="1"/>
    <col min="5372" max="5372" width="39.28515625" style="107" customWidth="1"/>
    <col min="5373" max="5373" width="33.42578125" style="107" customWidth="1"/>
    <col min="5374" max="5374" width="43.42578125" style="107" bestFit="1" customWidth="1"/>
    <col min="5375" max="5375" width="46.28515625" style="107" customWidth="1"/>
    <col min="5376" max="5376" width="58" style="107" customWidth="1"/>
    <col min="5377" max="5377" width="42.85546875" style="107" customWidth="1"/>
    <col min="5378" max="5378" width="29.85546875" style="107" customWidth="1"/>
    <col min="5379" max="5379" width="34.42578125" style="107" customWidth="1"/>
    <col min="5380" max="5388" width="11.42578125" style="107" hidden="1" customWidth="1"/>
    <col min="5389" max="5626" width="11.42578125" style="107" hidden="1"/>
    <col min="5627" max="5627" width="41.85546875" style="107" customWidth="1"/>
    <col min="5628" max="5628" width="39.28515625" style="107" customWidth="1"/>
    <col min="5629" max="5629" width="33.42578125" style="107" customWidth="1"/>
    <col min="5630" max="5630" width="43.42578125" style="107" bestFit="1" customWidth="1"/>
    <col min="5631" max="5631" width="46.28515625" style="107" customWidth="1"/>
    <col min="5632" max="5632" width="58" style="107" customWidth="1"/>
    <col min="5633" max="5633" width="42.85546875" style="107" customWidth="1"/>
    <col min="5634" max="5634" width="29.85546875" style="107" customWidth="1"/>
    <col min="5635" max="5635" width="34.42578125" style="107" customWidth="1"/>
    <col min="5636" max="5644" width="11.42578125" style="107" hidden="1" customWidth="1"/>
    <col min="5645" max="5882" width="11.42578125" style="107" hidden="1"/>
    <col min="5883" max="5883" width="41.85546875" style="107" customWidth="1"/>
    <col min="5884" max="5884" width="39.28515625" style="107" customWidth="1"/>
    <col min="5885" max="5885" width="33.42578125" style="107" customWidth="1"/>
    <col min="5886" max="5886" width="43.42578125" style="107" bestFit="1" customWidth="1"/>
    <col min="5887" max="5887" width="46.28515625" style="107" customWidth="1"/>
    <col min="5888" max="5888" width="58" style="107" customWidth="1"/>
    <col min="5889" max="5889" width="42.85546875" style="107" customWidth="1"/>
    <col min="5890" max="5890" width="29.85546875" style="107" customWidth="1"/>
    <col min="5891" max="5891" width="34.42578125" style="107" customWidth="1"/>
    <col min="5892" max="5900" width="11.42578125" style="107" hidden="1" customWidth="1"/>
    <col min="5901" max="6138" width="11.42578125" style="107" hidden="1"/>
    <col min="6139" max="6139" width="41.85546875" style="107" customWidth="1"/>
    <col min="6140" max="6140" width="39.28515625" style="107" customWidth="1"/>
    <col min="6141" max="6141" width="33.42578125" style="107" customWidth="1"/>
    <col min="6142" max="6142" width="43.42578125" style="107" bestFit="1" customWidth="1"/>
    <col min="6143" max="6143" width="46.28515625" style="107" customWidth="1"/>
    <col min="6144" max="6144" width="58" style="107" customWidth="1"/>
    <col min="6145" max="6145" width="42.85546875" style="107" customWidth="1"/>
    <col min="6146" max="6146" width="29.85546875" style="107" customWidth="1"/>
    <col min="6147" max="6147" width="34.42578125" style="107" customWidth="1"/>
    <col min="6148" max="6156" width="11.42578125" style="107" hidden="1" customWidth="1"/>
    <col min="6157" max="6394" width="11.42578125" style="107" hidden="1"/>
    <col min="6395" max="6395" width="41.85546875" style="107" customWidth="1"/>
    <col min="6396" max="6396" width="39.28515625" style="107" customWidth="1"/>
    <col min="6397" max="6397" width="33.42578125" style="107" customWidth="1"/>
    <col min="6398" max="6398" width="43.42578125" style="107" bestFit="1" customWidth="1"/>
    <col min="6399" max="6399" width="46.28515625" style="107" customWidth="1"/>
    <col min="6400" max="6400" width="58" style="107" customWidth="1"/>
    <col min="6401" max="6401" width="42.85546875" style="107" customWidth="1"/>
    <col min="6402" max="6402" width="29.85546875" style="107" customWidth="1"/>
    <col min="6403" max="6403" width="34.42578125" style="107" customWidth="1"/>
    <col min="6404" max="6412" width="11.42578125" style="107" hidden="1" customWidth="1"/>
    <col min="6413" max="6650" width="11.42578125" style="107" hidden="1"/>
    <col min="6651" max="6651" width="41.85546875" style="107" customWidth="1"/>
    <col min="6652" max="6652" width="39.28515625" style="107" customWidth="1"/>
    <col min="6653" max="6653" width="33.42578125" style="107" customWidth="1"/>
    <col min="6654" max="6654" width="43.42578125" style="107" bestFit="1" customWidth="1"/>
    <col min="6655" max="6655" width="46.28515625" style="107" customWidth="1"/>
    <col min="6656" max="6656" width="58" style="107" customWidth="1"/>
    <col min="6657" max="6657" width="42.85546875" style="107" customWidth="1"/>
    <col min="6658" max="6658" width="29.85546875" style="107" customWidth="1"/>
    <col min="6659" max="6659" width="34.42578125" style="107" customWidth="1"/>
    <col min="6660" max="6668" width="11.42578125" style="107" hidden="1" customWidth="1"/>
    <col min="6669" max="6906" width="11.42578125" style="107" hidden="1"/>
    <col min="6907" max="6907" width="41.85546875" style="107" customWidth="1"/>
    <col min="6908" max="6908" width="39.28515625" style="107" customWidth="1"/>
    <col min="6909" max="6909" width="33.42578125" style="107" customWidth="1"/>
    <col min="6910" max="6910" width="43.42578125" style="107" bestFit="1" customWidth="1"/>
    <col min="6911" max="6911" width="46.28515625" style="107" customWidth="1"/>
    <col min="6912" max="6912" width="58" style="107" customWidth="1"/>
    <col min="6913" max="6913" width="42.85546875" style="107" customWidth="1"/>
    <col min="6914" max="6914" width="29.85546875" style="107" customWidth="1"/>
    <col min="6915" max="6915" width="34.42578125" style="107" customWidth="1"/>
    <col min="6916" max="6924" width="11.42578125" style="107" hidden="1" customWidth="1"/>
    <col min="6925" max="7162" width="11.42578125" style="107" hidden="1"/>
    <col min="7163" max="7163" width="41.85546875" style="107" customWidth="1"/>
    <col min="7164" max="7164" width="39.28515625" style="107" customWidth="1"/>
    <col min="7165" max="7165" width="33.42578125" style="107" customWidth="1"/>
    <col min="7166" max="7166" width="43.42578125" style="107" bestFit="1" customWidth="1"/>
    <col min="7167" max="7167" width="46.28515625" style="107" customWidth="1"/>
    <col min="7168" max="7168" width="58" style="107" customWidth="1"/>
    <col min="7169" max="7169" width="42.85546875" style="107" customWidth="1"/>
    <col min="7170" max="7170" width="29.85546875" style="107" customWidth="1"/>
    <col min="7171" max="7171" width="34.42578125" style="107" customWidth="1"/>
    <col min="7172" max="7180" width="11.42578125" style="107" hidden="1" customWidth="1"/>
    <col min="7181" max="7418" width="11.42578125" style="107" hidden="1"/>
    <col min="7419" max="7419" width="41.85546875" style="107" customWidth="1"/>
    <col min="7420" max="7420" width="39.28515625" style="107" customWidth="1"/>
    <col min="7421" max="7421" width="33.42578125" style="107" customWidth="1"/>
    <col min="7422" max="7422" width="43.42578125" style="107" bestFit="1" customWidth="1"/>
    <col min="7423" max="7423" width="46.28515625" style="107" customWidth="1"/>
    <col min="7424" max="7424" width="58" style="107" customWidth="1"/>
    <col min="7425" max="7425" width="42.85546875" style="107" customWidth="1"/>
    <col min="7426" max="7426" width="29.85546875" style="107" customWidth="1"/>
    <col min="7427" max="7427" width="34.42578125" style="107" customWidth="1"/>
    <col min="7428" max="7436" width="11.42578125" style="107" hidden="1" customWidth="1"/>
    <col min="7437" max="7674" width="11.42578125" style="107" hidden="1"/>
    <col min="7675" max="7675" width="41.85546875" style="107" customWidth="1"/>
    <col min="7676" max="7676" width="39.28515625" style="107" customWidth="1"/>
    <col min="7677" max="7677" width="33.42578125" style="107" customWidth="1"/>
    <col min="7678" max="7678" width="43.42578125" style="107" bestFit="1" customWidth="1"/>
    <col min="7679" max="7679" width="46.28515625" style="107" customWidth="1"/>
    <col min="7680" max="7680" width="58" style="107" customWidth="1"/>
    <col min="7681" max="7681" width="42.85546875" style="107" customWidth="1"/>
    <col min="7682" max="7682" width="29.85546875" style="107" customWidth="1"/>
    <col min="7683" max="7683" width="34.42578125" style="107" customWidth="1"/>
    <col min="7684" max="7692" width="11.42578125" style="107" hidden="1" customWidth="1"/>
    <col min="7693" max="7930" width="11.42578125" style="107" hidden="1"/>
    <col min="7931" max="7931" width="41.85546875" style="107" customWidth="1"/>
    <col min="7932" max="7932" width="39.28515625" style="107" customWidth="1"/>
    <col min="7933" max="7933" width="33.42578125" style="107" customWidth="1"/>
    <col min="7934" max="7934" width="43.42578125" style="107" bestFit="1" customWidth="1"/>
    <col min="7935" max="7935" width="46.28515625" style="107" customWidth="1"/>
    <col min="7936" max="7936" width="58" style="107" customWidth="1"/>
    <col min="7937" max="7937" width="42.85546875" style="107" customWidth="1"/>
    <col min="7938" max="7938" width="29.85546875" style="107" customWidth="1"/>
    <col min="7939" max="7939" width="34.42578125" style="107" customWidth="1"/>
    <col min="7940" max="7948" width="11.42578125" style="107" hidden="1" customWidth="1"/>
    <col min="7949" max="8186" width="11.42578125" style="107" hidden="1"/>
    <col min="8187" max="8187" width="41.85546875" style="107" customWidth="1"/>
    <col min="8188" max="8188" width="39.28515625" style="107" customWidth="1"/>
    <col min="8189" max="8189" width="33.42578125" style="107" customWidth="1"/>
    <col min="8190" max="8190" width="43.42578125" style="107" bestFit="1" customWidth="1"/>
    <col min="8191" max="8191" width="46.28515625" style="107" customWidth="1"/>
    <col min="8192" max="8192" width="58" style="107" customWidth="1"/>
    <col min="8193" max="8193" width="42.85546875" style="107" customWidth="1"/>
    <col min="8194" max="8194" width="29.85546875" style="107" customWidth="1"/>
    <col min="8195" max="8195" width="34.42578125" style="107" customWidth="1"/>
    <col min="8196" max="8204" width="11.42578125" style="107" hidden="1" customWidth="1"/>
    <col min="8205" max="8442" width="11.42578125" style="107" hidden="1"/>
    <col min="8443" max="8443" width="41.85546875" style="107" customWidth="1"/>
    <col min="8444" max="8444" width="39.28515625" style="107" customWidth="1"/>
    <col min="8445" max="8445" width="33.42578125" style="107" customWidth="1"/>
    <col min="8446" max="8446" width="43.42578125" style="107" bestFit="1" customWidth="1"/>
    <col min="8447" max="8447" width="46.28515625" style="107" customWidth="1"/>
    <col min="8448" max="8448" width="58" style="107" customWidth="1"/>
    <col min="8449" max="8449" width="42.85546875" style="107" customWidth="1"/>
    <col min="8450" max="8450" width="29.85546875" style="107" customWidth="1"/>
    <col min="8451" max="8451" width="34.42578125" style="107" customWidth="1"/>
    <col min="8452" max="8460" width="11.42578125" style="107" hidden="1" customWidth="1"/>
    <col min="8461" max="8698" width="11.42578125" style="107" hidden="1"/>
    <col min="8699" max="8699" width="41.85546875" style="107" customWidth="1"/>
    <col min="8700" max="8700" width="39.28515625" style="107" customWidth="1"/>
    <col min="8701" max="8701" width="33.42578125" style="107" customWidth="1"/>
    <col min="8702" max="8702" width="43.42578125" style="107" bestFit="1" customWidth="1"/>
    <col min="8703" max="8703" width="46.28515625" style="107" customWidth="1"/>
    <col min="8704" max="8704" width="58" style="107" customWidth="1"/>
    <col min="8705" max="8705" width="42.85546875" style="107" customWidth="1"/>
    <col min="8706" max="8706" width="29.85546875" style="107" customWidth="1"/>
    <col min="8707" max="8707" width="34.42578125" style="107" customWidth="1"/>
    <col min="8708" max="8716" width="11.42578125" style="107" hidden="1" customWidth="1"/>
    <col min="8717" max="8954" width="11.42578125" style="107" hidden="1"/>
    <col min="8955" max="8955" width="41.85546875" style="107" customWidth="1"/>
    <col min="8956" max="8956" width="39.28515625" style="107" customWidth="1"/>
    <col min="8957" max="8957" width="33.42578125" style="107" customWidth="1"/>
    <col min="8958" max="8958" width="43.42578125" style="107" bestFit="1" customWidth="1"/>
    <col min="8959" max="8959" width="46.28515625" style="107" customWidth="1"/>
    <col min="8960" max="8960" width="58" style="107" customWidth="1"/>
    <col min="8961" max="8961" width="42.85546875" style="107" customWidth="1"/>
    <col min="8962" max="8962" width="29.85546875" style="107" customWidth="1"/>
    <col min="8963" max="8963" width="34.42578125" style="107" customWidth="1"/>
    <col min="8964" max="8972" width="11.42578125" style="107" hidden="1" customWidth="1"/>
    <col min="8973" max="9210" width="11.42578125" style="107" hidden="1"/>
    <col min="9211" max="9211" width="41.85546875" style="107" customWidth="1"/>
    <col min="9212" max="9212" width="39.28515625" style="107" customWidth="1"/>
    <col min="9213" max="9213" width="33.42578125" style="107" customWidth="1"/>
    <col min="9214" max="9214" width="43.42578125" style="107" bestFit="1" customWidth="1"/>
    <col min="9215" max="9215" width="46.28515625" style="107" customWidth="1"/>
    <col min="9216" max="9216" width="58" style="107" customWidth="1"/>
    <col min="9217" max="9217" width="42.85546875" style="107" customWidth="1"/>
    <col min="9218" max="9218" width="29.85546875" style="107" customWidth="1"/>
    <col min="9219" max="9219" width="34.42578125" style="107" customWidth="1"/>
    <col min="9220" max="9228" width="11.42578125" style="107" hidden="1" customWidth="1"/>
    <col min="9229" max="9466" width="11.42578125" style="107" hidden="1"/>
    <col min="9467" max="9467" width="41.85546875" style="107" customWidth="1"/>
    <col min="9468" max="9468" width="39.28515625" style="107" customWidth="1"/>
    <col min="9469" max="9469" width="33.42578125" style="107" customWidth="1"/>
    <col min="9470" max="9470" width="43.42578125" style="107" bestFit="1" customWidth="1"/>
    <col min="9471" max="9471" width="46.28515625" style="107" customWidth="1"/>
    <col min="9472" max="9472" width="58" style="107" customWidth="1"/>
    <col min="9473" max="9473" width="42.85546875" style="107" customWidth="1"/>
    <col min="9474" max="9474" width="29.85546875" style="107" customWidth="1"/>
    <col min="9475" max="9475" width="34.42578125" style="107" customWidth="1"/>
    <col min="9476" max="9484" width="11.42578125" style="107" hidden="1" customWidth="1"/>
    <col min="9485" max="9722" width="11.42578125" style="107" hidden="1"/>
    <col min="9723" max="9723" width="41.85546875" style="107" customWidth="1"/>
    <col min="9724" max="9724" width="39.28515625" style="107" customWidth="1"/>
    <col min="9725" max="9725" width="33.42578125" style="107" customWidth="1"/>
    <col min="9726" max="9726" width="43.42578125" style="107" bestFit="1" customWidth="1"/>
    <col min="9727" max="9727" width="46.28515625" style="107" customWidth="1"/>
    <col min="9728" max="9728" width="58" style="107" customWidth="1"/>
    <col min="9729" max="9729" width="42.85546875" style="107" customWidth="1"/>
    <col min="9730" max="9730" width="29.85546875" style="107" customWidth="1"/>
    <col min="9731" max="9731" width="34.42578125" style="107" customWidth="1"/>
    <col min="9732" max="9740" width="11.42578125" style="107" hidden="1" customWidth="1"/>
    <col min="9741" max="9978" width="11.42578125" style="107" hidden="1"/>
    <col min="9979" max="9979" width="41.85546875" style="107" customWidth="1"/>
    <col min="9980" max="9980" width="39.28515625" style="107" customWidth="1"/>
    <col min="9981" max="9981" width="33.42578125" style="107" customWidth="1"/>
    <col min="9982" max="9982" width="43.42578125" style="107" bestFit="1" customWidth="1"/>
    <col min="9983" max="9983" width="46.28515625" style="107" customWidth="1"/>
    <col min="9984" max="9984" width="58" style="107" customWidth="1"/>
    <col min="9985" max="9985" width="42.85546875" style="107" customWidth="1"/>
    <col min="9986" max="9986" width="29.85546875" style="107" customWidth="1"/>
    <col min="9987" max="9987" width="34.42578125" style="107" customWidth="1"/>
    <col min="9988" max="9996" width="11.42578125" style="107" hidden="1" customWidth="1"/>
    <col min="9997" max="10234" width="11.42578125" style="107" hidden="1"/>
    <col min="10235" max="10235" width="41.85546875" style="107" customWidth="1"/>
    <col min="10236" max="10236" width="39.28515625" style="107" customWidth="1"/>
    <col min="10237" max="10237" width="33.42578125" style="107" customWidth="1"/>
    <col min="10238" max="10238" width="43.42578125" style="107" bestFit="1" customWidth="1"/>
    <col min="10239" max="10239" width="46.28515625" style="107" customWidth="1"/>
    <col min="10240" max="10240" width="58" style="107" customWidth="1"/>
    <col min="10241" max="10241" width="42.85546875" style="107" customWidth="1"/>
    <col min="10242" max="10242" width="29.85546875" style="107" customWidth="1"/>
    <col min="10243" max="10243" width="34.42578125" style="107" customWidth="1"/>
    <col min="10244" max="10252" width="11.42578125" style="107" hidden="1" customWidth="1"/>
    <col min="10253" max="10490" width="11.42578125" style="107" hidden="1"/>
    <col min="10491" max="10491" width="41.85546875" style="107" customWidth="1"/>
    <col min="10492" max="10492" width="39.28515625" style="107" customWidth="1"/>
    <col min="10493" max="10493" width="33.42578125" style="107" customWidth="1"/>
    <col min="10494" max="10494" width="43.42578125" style="107" bestFit="1" customWidth="1"/>
    <col min="10495" max="10495" width="46.28515625" style="107" customWidth="1"/>
    <col min="10496" max="10496" width="58" style="107" customWidth="1"/>
    <col min="10497" max="10497" width="42.85546875" style="107" customWidth="1"/>
    <col min="10498" max="10498" width="29.85546875" style="107" customWidth="1"/>
    <col min="10499" max="10499" width="34.42578125" style="107" customWidth="1"/>
    <col min="10500" max="10508" width="11.42578125" style="107" hidden="1" customWidth="1"/>
    <col min="10509" max="10746" width="11.42578125" style="107" hidden="1"/>
    <col min="10747" max="10747" width="41.85546875" style="107" customWidth="1"/>
    <col min="10748" max="10748" width="39.28515625" style="107" customWidth="1"/>
    <col min="10749" max="10749" width="33.42578125" style="107" customWidth="1"/>
    <col min="10750" max="10750" width="43.42578125" style="107" bestFit="1" customWidth="1"/>
    <col min="10751" max="10751" width="46.28515625" style="107" customWidth="1"/>
    <col min="10752" max="10752" width="58" style="107" customWidth="1"/>
    <col min="10753" max="10753" width="42.85546875" style="107" customWidth="1"/>
    <col min="10754" max="10754" width="29.85546875" style="107" customWidth="1"/>
    <col min="10755" max="10755" width="34.42578125" style="107" customWidth="1"/>
    <col min="10756" max="10764" width="11.42578125" style="107" hidden="1" customWidth="1"/>
    <col min="10765" max="11002" width="11.42578125" style="107" hidden="1"/>
    <col min="11003" max="11003" width="41.85546875" style="107" customWidth="1"/>
    <col min="11004" max="11004" width="39.28515625" style="107" customWidth="1"/>
    <col min="11005" max="11005" width="33.42578125" style="107" customWidth="1"/>
    <col min="11006" max="11006" width="43.42578125" style="107" bestFit="1" customWidth="1"/>
    <col min="11007" max="11007" width="46.28515625" style="107" customWidth="1"/>
    <col min="11008" max="11008" width="58" style="107" customWidth="1"/>
    <col min="11009" max="11009" width="42.85546875" style="107" customWidth="1"/>
    <col min="11010" max="11010" width="29.85546875" style="107" customWidth="1"/>
    <col min="11011" max="11011" width="34.42578125" style="107" customWidth="1"/>
    <col min="11012" max="11020" width="11.42578125" style="107" hidden="1" customWidth="1"/>
    <col min="11021" max="11258" width="11.42578125" style="107" hidden="1"/>
    <col min="11259" max="11259" width="41.85546875" style="107" customWidth="1"/>
    <col min="11260" max="11260" width="39.28515625" style="107" customWidth="1"/>
    <col min="11261" max="11261" width="33.42578125" style="107" customWidth="1"/>
    <col min="11262" max="11262" width="43.42578125" style="107" bestFit="1" customWidth="1"/>
    <col min="11263" max="11263" width="46.28515625" style="107" customWidth="1"/>
    <col min="11264" max="11264" width="58" style="107" customWidth="1"/>
    <col min="11265" max="11265" width="42.85546875" style="107" customWidth="1"/>
    <col min="11266" max="11266" width="29.85546875" style="107" customWidth="1"/>
    <col min="11267" max="11267" width="34.42578125" style="107" customWidth="1"/>
    <col min="11268" max="11276" width="11.42578125" style="107" hidden="1" customWidth="1"/>
    <col min="11277" max="11514" width="11.42578125" style="107" hidden="1"/>
    <col min="11515" max="11515" width="41.85546875" style="107" customWidth="1"/>
    <col min="11516" max="11516" width="39.28515625" style="107" customWidth="1"/>
    <col min="11517" max="11517" width="33.42578125" style="107" customWidth="1"/>
    <col min="11518" max="11518" width="43.42578125" style="107" bestFit="1" customWidth="1"/>
    <col min="11519" max="11519" width="46.28515625" style="107" customWidth="1"/>
    <col min="11520" max="11520" width="58" style="107" customWidth="1"/>
    <col min="11521" max="11521" width="42.85546875" style="107" customWidth="1"/>
    <col min="11522" max="11522" width="29.85546875" style="107" customWidth="1"/>
    <col min="11523" max="11523" width="34.42578125" style="107" customWidth="1"/>
    <col min="11524" max="11532" width="11.42578125" style="107" hidden="1" customWidth="1"/>
    <col min="11533" max="11770" width="11.42578125" style="107" hidden="1"/>
    <col min="11771" max="11771" width="41.85546875" style="107" customWidth="1"/>
    <col min="11772" max="11772" width="39.28515625" style="107" customWidth="1"/>
    <col min="11773" max="11773" width="33.42578125" style="107" customWidth="1"/>
    <col min="11774" max="11774" width="43.42578125" style="107" bestFit="1" customWidth="1"/>
    <col min="11775" max="11775" width="46.28515625" style="107" customWidth="1"/>
    <col min="11776" max="11776" width="58" style="107" customWidth="1"/>
    <col min="11777" max="11777" width="42.85546875" style="107" customWidth="1"/>
    <col min="11778" max="11778" width="29.85546875" style="107" customWidth="1"/>
    <col min="11779" max="11779" width="34.42578125" style="107" customWidth="1"/>
    <col min="11780" max="11788" width="11.42578125" style="107" hidden="1" customWidth="1"/>
    <col min="11789" max="12026" width="11.42578125" style="107" hidden="1"/>
    <col min="12027" max="12027" width="41.85546875" style="107" customWidth="1"/>
    <col min="12028" max="12028" width="39.28515625" style="107" customWidth="1"/>
    <col min="12029" max="12029" width="33.42578125" style="107" customWidth="1"/>
    <col min="12030" max="12030" width="43.42578125" style="107" bestFit="1" customWidth="1"/>
    <col min="12031" max="12031" width="46.28515625" style="107" customWidth="1"/>
    <col min="12032" max="12032" width="58" style="107" customWidth="1"/>
    <col min="12033" max="12033" width="42.85546875" style="107" customWidth="1"/>
    <col min="12034" max="12034" width="29.85546875" style="107" customWidth="1"/>
    <col min="12035" max="12035" width="34.42578125" style="107" customWidth="1"/>
    <col min="12036" max="12044" width="11.42578125" style="107" hidden="1" customWidth="1"/>
    <col min="12045" max="12282" width="11.42578125" style="107" hidden="1"/>
    <col min="12283" max="12283" width="41.85546875" style="107" customWidth="1"/>
    <col min="12284" max="12284" width="39.28515625" style="107" customWidth="1"/>
    <col min="12285" max="12285" width="33.42578125" style="107" customWidth="1"/>
    <col min="12286" max="12286" width="43.42578125" style="107" bestFit="1" customWidth="1"/>
    <col min="12287" max="12287" width="46.28515625" style="107" customWidth="1"/>
    <col min="12288" max="12288" width="58" style="107" customWidth="1"/>
    <col min="12289" max="12289" width="42.85546875" style="107" customWidth="1"/>
    <col min="12290" max="12290" width="29.85546875" style="107" customWidth="1"/>
    <col min="12291" max="12291" width="34.42578125" style="107" customWidth="1"/>
    <col min="12292" max="12300" width="11.42578125" style="107" hidden="1" customWidth="1"/>
    <col min="12301" max="12538" width="11.42578125" style="107" hidden="1"/>
    <col min="12539" max="12539" width="41.85546875" style="107" customWidth="1"/>
    <col min="12540" max="12540" width="39.28515625" style="107" customWidth="1"/>
    <col min="12541" max="12541" width="33.42578125" style="107" customWidth="1"/>
    <col min="12542" max="12542" width="43.42578125" style="107" bestFit="1" customWidth="1"/>
    <col min="12543" max="12543" width="46.28515625" style="107" customWidth="1"/>
    <col min="12544" max="12544" width="58" style="107" customWidth="1"/>
    <col min="12545" max="12545" width="42.85546875" style="107" customWidth="1"/>
    <col min="12546" max="12546" width="29.85546875" style="107" customWidth="1"/>
    <col min="12547" max="12547" width="34.42578125" style="107" customWidth="1"/>
    <col min="12548" max="12556" width="11.42578125" style="107" hidden="1" customWidth="1"/>
    <col min="12557" max="12794" width="11.42578125" style="107" hidden="1"/>
    <col min="12795" max="12795" width="41.85546875" style="107" customWidth="1"/>
    <col min="12796" max="12796" width="39.28515625" style="107" customWidth="1"/>
    <col min="12797" max="12797" width="33.42578125" style="107" customWidth="1"/>
    <col min="12798" max="12798" width="43.42578125" style="107" bestFit="1" customWidth="1"/>
    <col min="12799" max="12799" width="46.28515625" style="107" customWidth="1"/>
    <col min="12800" max="12800" width="58" style="107" customWidth="1"/>
    <col min="12801" max="12801" width="42.85546875" style="107" customWidth="1"/>
    <col min="12802" max="12802" width="29.85546875" style="107" customWidth="1"/>
    <col min="12803" max="12803" width="34.42578125" style="107" customWidth="1"/>
    <col min="12804" max="12812" width="11.42578125" style="107" hidden="1" customWidth="1"/>
    <col min="12813" max="13050" width="11.42578125" style="107" hidden="1"/>
    <col min="13051" max="13051" width="41.85546875" style="107" customWidth="1"/>
    <col min="13052" max="13052" width="39.28515625" style="107" customWidth="1"/>
    <col min="13053" max="13053" width="33.42578125" style="107" customWidth="1"/>
    <col min="13054" max="13054" width="43.42578125" style="107" bestFit="1" customWidth="1"/>
    <col min="13055" max="13055" width="46.28515625" style="107" customWidth="1"/>
    <col min="13056" max="13056" width="58" style="107" customWidth="1"/>
    <col min="13057" max="13057" width="42.85546875" style="107" customWidth="1"/>
    <col min="13058" max="13058" width="29.85546875" style="107" customWidth="1"/>
    <col min="13059" max="13059" width="34.42578125" style="107" customWidth="1"/>
    <col min="13060" max="13068" width="11.42578125" style="107" hidden="1" customWidth="1"/>
    <col min="13069" max="13306" width="11.42578125" style="107" hidden="1"/>
    <col min="13307" max="13307" width="41.85546875" style="107" customWidth="1"/>
    <col min="13308" max="13308" width="39.28515625" style="107" customWidth="1"/>
    <col min="13309" max="13309" width="33.42578125" style="107" customWidth="1"/>
    <col min="13310" max="13310" width="43.42578125" style="107" bestFit="1" customWidth="1"/>
    <col min="13311" max="13311" width="46.28515625" style="107" customWidth="1"/>
    <col min="13312" max="13312" width="58" style="107" customWidth="1"/>
    <col min="13313" max="13313" width="42.85546875" style="107" customWidth="1"/>
    <col min="13314" max="13314" width="29.85546875" style="107" customWidth="1"/>
    <col min="13315" max="13315" width="34.42578125" style="107" customWidth="1"/>
    <col min="13316" max="13324" width="11.42578125" style="107" hidden="1" customWidth="1"/>
    <col min="13325" max="13562" width="11.42578125" style="107" hidden="1"/>
    <col min="13563" max="13563" width="41.85546875" style="107" customWidth="1"/>
    <col min="13564" max="13564" width="39.28515625" style="107" customWidth="1"/>
    <col min="13565" max="13565" width="33.42578125" style="107" customWidth="1"/>
    <col min="13566" max="13566" width="43.42578125" style="107" bestFit="1" customWidth="1"/>
    <col min="13567" max="13567" width="46.28515625" style="107" customWidth="1"/>
    <col min="13568" max="13568" width="58" style="107" customWidth="1"/>
    <col min="13569" max="13569" width="42.85546875" style="107" customWidth="1"/>
    <col min="13570" max="13570" width="29.85546875" style="107" customWidth="1"/>
    <col min="13571" max="13571" width="34.42578125" style="107" customWidth="1"/>
    <col min="13572" max="13580" width="11.42578125" style="107" hidden="1" customWidth="1"/>
    <col min="13581" max="13818" width="11.42578125" style="107" hidden="1"/>
    <col min="13819" max="13819" width="41.85546875" style="107" customWidth="1"/>
    <col min="13820" max="13820" width="39.28515625" style="107" customWidth="1"/>
    <col min="13821" max="13821" width="33.42578125" style="107" customWidth="1"/>
    <col min="13822" max="13822" width="43.42578125" style="107" bestFit="1" customWidth="1"/>
    <col min="13823" max="13823" width="46.28515625" style="107" customWidth="1"/>
    <col min="13824" max="13824" width="58" style="107" customWidth="1"/>
    <col min="13825" max="13825" width="42.85546875" style="107" customWidth="1"/>
    <col min="13826" max="13826" width="29.85546875" style="107" customWidth="1"/>
    <col min="13827" max="13827" width="34.42578125" style="107" customWidth="1"/>
    <col min="13828" max="13836" width="11.42578125" style="107" hidden="1" customWidth="1"/>
    <col min="13837" max="14074" width="11.42578125" style="107" hidden="1"/>
    <col min="14075" max="14075" width="41.85546875" style="107" customWidth="1"/>
    <col min="14076" max="14076" width="39.28515625" style="107" customWidth="1"/>
    <col min="14077" max="14077" width="33.42578125" style="107" customWidth="1"/>
    <col min="14078" max="14078" width="43.42578125" style="107" bestFit="1" customWidth="1"/>
    <col min="14079" max="14079" width="46.28515625" style="107" customWidth="1"/>
    <col min="14080" max="14080" width="58" style="107" customWidth="1"/>
    <col min="14081" max="14081" width="42.85546875" style="107" customWidth="1"/>
    <col min="14082" max="14082" width="29.85546875" style="107" customWidth="1"/>
    <col min="14083" max="14083" width="34.42578125" style="107" customWidth="1"/>
    <col min="14084" max="14092" width="11.42578125" style="107" hidden="1" customWidth="1"/>
    <col min="14093" max="14330" width="11.42578125" style="107" hidden="1"/>
    <col min="14331" max="14331" width="41.85546875" style="107" customWidth="1"/>
    <col min="14332" max="14332" width="39.28515625" style="107" customWidth="1"/>
    <col min="14333" max="14333" width="33.42578125" style="107" customWidth="1"/>
    <col min="14334" max="14334" width="43.42578125" style="107" bestFit="1" customWidth="1"/>
    <col min="14335" max="14335" width="46.28515625" style="107" customWidth="1"/>
    <col min="14336" max="14336" width="58" style="107" customWidth="1"/>
    <col min="14337" max="14337" width="42.85546875" style="107" customWidth="1"/>
    <col min="14338" max="14338" width="29.85546875" style="107" customWidth="1"/>
    <col min="14339" max="14339" width="34.42578125" style="107" customWidth="1"/>
    <col min="14340" max="14348" width="11.42578125" style="107" hidden="1" customWidth="1"/>
    <col min="14349" max="14586" width="11.42578125" style="107" hidden="1"/>
    <col min="14587" max="14587" width="41.85546875" style="107" customWidth="1"/>
    <col min="14588" max="14588" width="39.28515625" style="107" customWidth="1"/>
    <col min="14589" max="14589" width="33.42578125" style="107" customWidth="1"/>
    <col min="14590" max="14590" width="43.42578125" style="107" bestFit="1" customWidth="1"/>
    <col min="14591" max="14591" width="46.28515625" style="107" customWidth="1"/>
    <col min="14592" max="14592" width="58" style="107" customWidth="1"/>
    <col min="14593" max="14593" width="42.85546875" style="107" customWidth="1"/>
    <col min="14594" max="14594" width="29.85546875" style="107" customWidth="1"/>
    <col min="14595" max="14595" width="34.42578125" style="107" customWidth="1"/>
    <col min="14596" max="14604" width="11.42578125" style="107" hidden="1" customWidth="1"/>
    <col min="14605" max="14842" width="11.42578125" style="107" hidden="1"/>
    <col min="14843" max="14843" width="41.85546875" style="107" customWidth="1"/>
    <col min="14844" max="14844" width="39.28515625" style="107" customWidth="1"/>
    <col min="14845" max="14845" width="33.42578125" style="107" customWidth="1"/>
    <col min="14846" max="14846" width="43.42578125" style="107" bestFit="1" customWidth="1"/>
    <col min="14847" max="14847" width="46.28515625" style="107" customWidth="1"/>
    <col min="14848" max="14848" width="58" style="107" customWidth="1"/>
    <col min="14849" max="14849" width="42.85546875" style="107" customWidth="1"/>
    <col min="14850" max="14850" width="29.85546875" style="107" customWidth="1"/>
    <col min="14851" max="14851" width="34.42578125" style="107" customWidth="1"/>
    <col min="14852" max="14860" width="11.42578125" style="107" hidden="1" customWidth="1"/>
    <col min="14861" max="15098" width="11.42578125" style="107" hidden="1"/>
    <col min="15099" max="15099" width="41.85546875" style="107" customWidth="1"/>
    <col min="15100" max="15100" width="39.28515625" style="107" customWidth="1"/>
    <col min="15101" max="15101" width="33.42578125" style="107" customWidth="1"/>
    <col min="15102" max="15102" width="43.42578125" style="107" bestFit="1" customWidth="1"/>
    <col min="15103" max="15103" width="46.28515625" style="107" customWidth="1"/>
    <col min="15104" max="15104" width="58" style="107" customWidth="1"/>
    <col min="15105" max="15105" width="42.85546875" style="107" customWidth="1"/>
    <col min="15106" max="15106" width="29.85546875" style="107" customWidth="1"/>
    <col min="15107" max="15107" width="34.42578125" style="107" customWidth="1"/>
    <col min="15108" max="15116" width="11.42578125" style="107" hidden="1" customWidth="1"/>
    <col min="15117" max="15354" width="11.42578125" style="107" hidden="1"/>
    <col min="15355" max="15355" width="41.85546875" style="107" customWidth="1"/>
    <col min="15356" max="15356" width="39.28515625" style="107" customWidth="1"/>
    <col min="15357" max="15357" width="33.42578125" style="107" customWidth="1"/>
    <col min="15358" max="15358" width="43.42578125" style="107" bestFit="1" customWidth="1"/>
    <col min="15359" max="15359" width="46.28515625" style="107" customWidth="1"/>
    <col min="15360" max="15360" width="58" style="107" customWidth="1"/>
    <col min="15361" max="15361" width="42.85546875" style="107" customWidth="1"/>
    <col min="15362" max="15362" width="29.85546875" style="107" customWidth="1"/>
    <col min="15363" max="15363" width="34.42578125" style="107" customWidth="1"/>
    <col min="15364" max="15372" width="11.42578125" style="107" hidden="1" customWidth="1"/>
    <col min="15373" max="15610" width="11.42578125" style="107" hidden="1"/>
    <col min="15611" max="15611" width="41.85546875" style="107" customWidth="1"/>
    <col min="15612" max="15612" width="39.28515625" style="107" customWidth="1"/>
    <col min="15613" max="15613" width="33.42578125" style="107" customWidth="1"/>
    <col min="15614" max="15614" width="43.42578125" style="107" bestFit="1" customWidth="1"/>
    <col min="15615" max="15615" width="46.28515625" style="107" customWidth="1"/>
    <col min="15616" max="15616" width="58" style="107" customWidth="1"/>
    <col min="15617" max="15617" width="42.85546875" style="107" customWidth="1"/>
    <col min="15618" max="15618" width="29.85546875" style="107" customWidth="1"/>
    <col min="15619" max="15619" width="34.42578125" style="107" customWidth="1"/>
    <col min="15620" max="15628" width="11.42578125" style="107" hidden="1" customWidth="1"/>
    <col min="15629" max="15866" width="11.42578125" style="107" hidden="1"/>
    <col min="15867" max="15867" width="41.85546875" style="107" customWidth="1"/>
    <col min="15868" max="15868" width="39.28515625" style="107" customWidth="1"/>
    <col min="15869" max="15869" width="33.42578125" style="107" customWidth="1"/>
    <col min="15870" max="15870" width="43.42578125" style="107" bestFit="1" customWidth="1"/>
    <col min="15871" max="15871" width="46.28515625" style="107" customWidth="1"/>
    <col min="15872" max="15872" width="58" style="107" customWidth="1"/>
    <col min="15873" max="15873" width="42.85546875" style="107" customWidth="1"/>
    <col min="15874" max="15874" width="29.85546875" style="107" customWidth="1"/>
    <col min="15875" max="15875" width="34.42578125" style="107" customWidth="1"/>
    <col min="15876" max="15884" width="11.42578125" style="107" hidden="1" customWidth="1"/>
    <col min="15885" max="16122" width="11.42578125" style="107" hidden="1"/>
    <col min="16123" max="16123" width="41.85546875" style="107" customWidth="1"/>
    <col min="16124" max="16124" width="39.28515625" style="107" customWidth="1"/>
    <col min="16125" max="16125" width="33.42578125" style="107" customWidth="1"/>
    <col min="16126" max="16126" width="43.42578125" style="107" bestFit="1" customWidth="1"/>
    <col min="16127" max="16127" width="46.28515625" style="107" customWidth="1"/>
    <col min="16128" max="16128" width="58" style="107" customWidth="1"/>
    <col min="16129" max="16129" width="42.85546875" style="107" customWidth="1"/>
    <col min="16130" max="16130" width="29.85546875" style="107" customWidth="1"/>
    <col min="16131" max="16131" width="34.42578125" style="107" customWidth="1"/>
    <col min="16132" max="16138" width="0" style="107" hidden="1" customWidth="1"/>
    <col min="16139" max="16140" width="11.42578125" style="107" hidden="1" customWidth="1"/>
    <col min="16141" max="16384" width="11.42578125" style="107" hidden="1"/>
  </cols>
  <sheetData>
    <row r="1" spans="1:14" ht="15.6">
      <c r="A1" s="214" t="s">
        <v>72</v>
      </c>
      <c r="B1" s="214"/>
      <c r="C1" s="214"/>
      <c r="D1" s="214"/>
      <c r="E1" s="214"/>
      <c r="F1" s="214"/>
      <c r="G1" s="214"/>
      <c r="H1" s="214"/>
    </row>
    <row r="2" spans="1:14" ht="15.6">
      <c r="A2" s="214" t="str">
        <f>'[2]1. CAPACIDAD JURÍDICA'!A2:D2</f>
        <v>INVITACIÓN CERRADA No. 08 DE 2021</v>
      </c>
      <c r="B2" s="214"/>
      <c r="C2" s="214"/>
      <c r="D2" s="214"/>
      <c r="E2" s="214"/>
      <c r="F2" s="214"/>
      <c r="G2" s="214"/>
      <c r="H2" s="214"/>
    </row>
    <row r="3" spans="1:14" ht="15.6">
      <c r="A3" s="214" t="s">
        <v>139</v>
      </c>
      <c r="B3" s="214"/>
      <c r="C3" s="214"/>
      <c r="D3" s="214"/>
      <c r="E3" s="214"/>
      <c r="F3" s="214"/>
      <c r="G3" s="214"/>
      <c r="H3" s="214"/>
    </row>
    <row r="5" spans="1:14" ht="15.6">
      <c r="A5" s="139" t="s">
        <v>3</v>
      </c>
      <c r="B5" s="215" t="str">
        <f>'[2]1. CAPACIDAD JURÍDICA'!B6:D6</f>
        <v>CONSORCIO VIVE SOLAR</v>
      </c>
      <c r="C5" s="216"/>
      <c r="D5" s="139" t="s">
        <v>5</v>
      </c>
      <c r="E5" s="129" t="str">
        <f>'[2]1. CAPACIDAD JURÍDICA'!B7</f>
        <v>N/A</v>
      </c>
    </row>
    <row r="6" spans="1:14" ht="15.6">
      <c r="A6" s="139" t="s">
        <v>140</v>
      </c>
      <c r="B6" s="212" t="s">
        <v>141</v>
      </c>
      <c r="C6" s="213"/>
      <c r="D6" s="139" t="s">
        <v>142</v>
      </c>
      <c r="E6" s="128">
        <v>79720835</v>
      </c>
    </row>
    <row r="7" spans="1:14" ht="75">
      <c r="A7" s="139" t="s">
        <v>143</v>
      </c>
      <c r="B7" s="212" t="s">
        <v>144</v>
      </c>
      <c r="C7" s="213"/>
      <c r="D7" s="139" t="s">
        <v>50</v>
      </c>
      <c r="E7" s="127" t="s">
        <v>145</v>
      </c>
    </row>
    <row r="9" spans="1:14" ht="14.45" customHeight="1">
      <c r="A9" s="202" t="s">
        <v>146</v>
      </c>
      <c r="B9" s="202"/>
      <c r="C9" s="202"/>
      <c r="D9" s="202" t="s">
        <v>147</v>
      </c>
      <c r="E9" s="202" t="s">
        <v>148</v>
      </c>
      <c r="F9" s="202" t="s">
        <v>50</v>
      </c>
    </row>
    <row r="10" spans="1:14" ht="12.2" customHeight="1">
      <c r="A10" s="202"/>
      <c r="B10" s="202"/>
      <c r="C10" s="202"/>
      <c r="D10" s="202"/>
      <c r="E10" s="202"/>
      <c r="F10" s="202"/>
    </row>
    <row r="11" spans="1:14" ht="15.6">
      <c r="A11" s="126" t="s">
        <v>149</v>
      </c>
      <c r="B11" s="126" t="s">
        <v>150</v>
      </c>
      <c r="C11" s="126" t="s">
        <v>151</v>
      </c>
      <c r="D11" s="202"/>
      <c r="E11" s="202"/>
      <c r="F11" s="202"/>
      <c r="N11" s="107" t="s">
        <v>152</v>
      </c>
    </row>
    <row r="12" spans="1:14" ht="105">
      <c r="A12" s="125" t="s">
        <v>153</v>
      </c>
      <c r="B12" s="125" t="s">
        <v>154</v>
      </c>
      <c r="C12" s="125" t="s">
        <v>18</v>
      </c>
      <c r="D12" s="140" t="s">
        <v>155</v>
      </c>
      <c r="E12" s="141" t="s">
        <v>18</v>
      </c>
      <c r="F12" s="124" t="s">
        <v>156</v>
      </c>
      <c r="N12" s="107" t="s">
        <v>157</v>
      </c>
    </row>
    <row r="13" spans="1:14">
      <c r="A13" s="123"/>
      <c r="B13" s="123"/>
      <c r="C13" s="123"/>
      <c r="D13" s="122"/>
      <c r="E13" s="121"/>
      <c r="F13" s="120"/>
      <c r="G13" s="120"/>
      <c r="H13" s="120"/>
      <c r="N13" s="107" t="s">
        <v>158</v>
      </c>
    </row>
    <row r="14" spans="1:14" ht="12.95" customHeight="1">
      <c r="A14" s="203" t="s">
        <v>159</v>
      </c>
      <c r="B14" s="204"/>
      <c r="C14" s="205"/>
      <c r="D14" s="209" t="s">
        <v>160</v>
      </c>
      <c r="E14" s="209" t="s">
        <v>50</v>
      </c>
      <c r="N14" s="107" t="s">
        <v>161</v>
      </c>
    </row>
    <row r="15" spans="1:14" ht="12.95" customHeight="1">
      <c r="A15" s="206"/>
      <c r="B15" s="207"/>
      <c r="C15" s="208"/>
      <c r="D15" s="210"/>
      <c r="E15" s="210"/>
      <c r="N15" s="107" t="s">
        <v>162</v>
      </c>
    </row>
    <row r="16" spans="1:14" ht="12.95" customHeight="1">
      <c r="A16" s="126" t="s">
        <v>149</v>
      </c>
      <c r="B16" s="126" t="s">
        <v>150</v>
      </c>
      <c r="C16" s="126" t="s">
        <v>151</v>
      </c>
      <c r="D16" s="211"/>
      <c r="E16" s="211"/>
      <c r="N16" s="107" t="s">
        <v>163</v>
      </c>
    </row>
    <row r="17" spans="1:14" ht="111.75" customHeight="1">
      <c r="A17" s="125" t="s">
        <v>164</v>
      </c>
      <c r="B17" s="125" t="s">
        <v>165</v>
      </c>
      <c r="C17" s="125" t="s">
        <v>18</v>
      </c>
      <c r="D17" s="125" t="s">
        <v>18</v>
      </c>
      <c r="E17" s="124" t="s">
        <v>166</v>
      </c>
      <c r="N17" s="107" t="s">
        <v>18</v>
      </c>
    </row>
    <row r="18" spans="1:14" ht="35.25" customHeight="1">
      <c r="A18" s="123"/>
      <c r="B18" s="123"/>
      <c r="C18" s="123"/>
      <c r="D18" s="122"/>
      <c r="E18" s="121"/>
      <c r="F18" s="120"/>
      <c r="J18" s="143" t="s">
        <v>77</v>
      </c>
    </row>
    <row r="19" spans="1:14" ht="12.95" customHeight="1">
      <c r="A19" s="123"/>
      <c r="B19" s="123"/>
      <c r="C19" s="123"/>
      <c r="D19" s="122"/>
      <c r="E19" s="121"/>
      <c r="F19" s="120"/>
    </row>
    <row r="20" spans="1:14">
      <c r="A20" s="123"/>
      <c r="B20" s="123"/>
      <c r="C20" s="123"/>
      <c r="D20" s="122"/>
      <c r="E20" s="121"/>
      <c r="F20" s="120"/>
      <c r="N20" s="107" t="s">
        <v>167</v>
      </c>
    </row>
    <row r="21" spans="1:14" ht="15.6" customHeight="1">
      <c r="N21" s="107" t="s">
        <v>168</v>
      </c>
    </row>
    <row r="22" spans="1:14" ht="15" customHeight="1">
      <c r="A22" s="198" t="s">
        <v>169</v>
      </c>
      <c r="B22" s="199"/>
      <c r="C22" s="199"/>
      <c r="D22" s="199"/>
      <c r="E22" s="199"/>
      <c r="F22" s="199"/>
      <c r="G22" s="199"/>
      <c r="H22" s="199"/>
      <c r="I22" s="199"/>
      <c r="J22" s="199"/>
      <c r="N22" s="107" t="s">
        <v>170</v>
      </c>
    </row>
    <row r="23" spans="1:14" ht="33" customHeight="1">
      <c r="A23" s="119" t="s">
        <v>85</v>
      </c>
      <c r="B23" s="119" t="s">
        <v>171</v>
      </c>
      <c r="C23" s="119" t="s">
        <v>172</v>
      </c>
      <c r="D23" s="119" t="s">
        <v>173</v>
      </c>
      <c r="E23" s="119" t="s">
        <v>174</v>
      </c>
      <c r="F23" s="119" t="s">
        <v>175</v>
      </c>
      <c r="G23" s="119" t="s">
        <v>176</v>
      </c>
      <c r="H23" s="200" t="s">
        <v>177</v>
      </c>
      <c r="I23" s="201"/>
      <c r="J23" s="119" t="s">
        <v>50</v>
      </c>
      <c r="N23" s="107" t="s">
        <v>178</v>
      </c>
    </row>
    <row r="24" spans="1:14" s="112" customFormat="1" ht="409.6" customHeight="1">
      <c r="A24" s="118">
        <v>1</v>
      </c>
      <c r="B24" s="117" t="s">
        <v>179</v>
      </c>
      <c r="C24" s="116" t="s">
        <v>180</v>
      </c>
      <c r="D24" s="116" t="s">
        <v>181</v>
      </c>
      <c r="E24" s="115">
        <v>40366</v>
      </c>
      <c r="F24" s="115">
        <v>44575</v>
      </c>
      <c r="G24" s="114">
        <f>+(F24-E24)/30</f>
        <v>140.30000000000001</v>
      </c>
      <c r="H24" s="113" t="s">
        <v>157</v>
      </c>
      <c r="I24" s="113" t="s">
        <v>167</v>
      </c>
      <c r="J24" s="142" t="s">
        <v>182</v>
      </c>
      <c r="N24" s="112" t="s">
        <v>183</v>
      </c>
    </row>
    <row r="25" spans="1:14" ht="15.6">
      <c r="F25" s="111"/>
      <c r="G25" s="110"/>
      <c r="H25" s="109"/>
    </row>
    <row r="26" spans="1:14" ht="27.95" customHeight="1">
      <c r="F26" s="108" t="s">
        <v>184</v>
      </c>
      <c r="G26" s="100" t="str">
        <f>IF(SUM(G24:G24)&gt;=96,"CUMPLE","NO CUMPLE")</f>
        <v>CUMPLE</v>
      </c>
    </row>
    <row r="27" spans="1:14" ht="27.95" customHeight="1"/>
  </sheetData>
  <mergeCells count="15">
    <mergeCell ref="B7:C7"/>
    <mergeCell ref="A1:H1"/>
    <mergeCell ref="A2:H2"/>
    <mergeCell ref="A3:H3"/>
    <mergeCell ref="B5:C5"/>
    <mergeCell ref="B6:C6"/>
    <mergeCell ref="A22:J22"/>
    <mergeCell ref="H23:I23"/>
    <mergeCell ref="A9:C10"/>
    <mergeCell ref="D9:D11"/>
    <mergeCell ref="E9:E11"/>
    <mergeCell ref="F9:F11"/>
    <mergeCell ref="A14:C15"/>
    <mergeCell ref="D14:D16"/>
    <mergeCell ref="E14:E16"/>
  </mergeCells>
  <conditionalFormatting sqref="G26">
    <cfRule type="cellIs" dxfId="5" priority="1" stopIfTrue="1" operator="equal">
      <formula>"CUMPLE"</formula>
    </cfRule>
    <cfRule type="cellIs" dxfId="4" priority="2" stopIfTrue="1" operator="equal">
      <formula>"NO CUMPLE"</formula>
    </cfRule>
  </conditionalFormatting>
  <dataValidations count="5">
    <dataValidation type="list" allowBlank="1" showInputMessage="1" showErrorMessage="1" sqref="I24" xr:uid="{DBFEC684-2F07-4C10-84A9-04A9C317CF41}">
      <formula1>$N$20:$N$24</formula1>
    </dataValidation>
    <dataValidation showInputMessage="1" showErrorMessage="1" sqref="F12 E17" xr:uid="{95973166-81CC-4C11-BD5C-492403B81A9E}"/>
    <dataValidation type="list" allowBlank="1" showInputMessage="1" showErrorMessage="1" sqref="H24" xr:uid="{BD33C802-39F0-4110-B22D-E80D730711FA}">
      <formula1>$N$11:$N$17</formula1>
    </dataValidation>
    <dataValidation type="list" allowBlank="1" showInputMessage="1" showErrorMessage="1" sqref="IX24:IY24 WVI983012:WVJ983032 WLM983012:WLN983032 WBQ983012:WBR983032 VRU983012:VRV983032 VHY983012:VHZ983032 UYC983012:UYD983032 UOG983012:UOH983032 UEK983012:UEL983032 TUO983012:TUP983032 TKS983012:TKT983032 TAW983012:TAX983032 SRA983012:SRB983032 SHE983012:SHF983032 RXI983012:RXJ983032 RNM983012:RNN983032 RDQ983012:RDR983032 QTU983012:QTV983032 QJY983012:QJZ983032 QAC983012:QAD983032 PQG983012:PQH983032 PGK983012:PGL983032 OWO983012:OWP983032 OMS983012:OMT983032 OCW983012:OCX983032 NTA983012:NTB983032 NJE983012:NJF983032 MZI983012:MZJ983032 MPM983012:MPN983032 MFQ983012:MFR983032 LVU983012:LVV983032 LLY983012:LLZ983032 LCC983012:LCD983032 KSG983012:KSH983032 KIK983012:KIL983032 JYO983012:JYP983032 JOS983012:JOT983032 JEW983012:JEX983032 IVA983012:IVB983032 ILE983012:ILF983032 IBI983012:IBJ983032 HRM983012:HRN983032 HHQ983012:HHR983032 GXU983012:GXV983032 GNY983012:GNZ983032 GEC983012:GED983032 FUG983012:FUH983032 FKK983012:FKL983032 FAO983012:FAP983032 EQS983012:EQT983032 EGW983012:EGX983032 DXA983012:DXB983032 DNE983012:DNF983032 DDI983012:DDJ983032 CTM983012:CTN983032 CJQ983012:CJR983032 BZU983012:BZV983032 BPY983012:BPZ983032 BGC983012:BGD983032 AWG983012:AWH983032 AMK983012:AML983032 ACO983012:ACP983032 SS983012:ST983032 IW983012:IX983032 G983012:H983032 WVI917476:WVJ917496 WLM917476:WLN917496 WBQ917476:WBR917496 VRU917476:VRV917496 VHY917476:VHZ917496 UYC917476:UYD917496 UOG917476:UOH917496 UEK917476:UEL917496 TUO917476:TUP917496 TKS917476:TKT917496 TAW917476:TAX917496 SRA917476:SRB917496 SHE917476:SHF917496 RXI917476:RXJ917496 RNM917476:RNN917496 RDQ917476:RDR917496 QTU917476:QTV917496 QJY917476:QJZ917496 QAC917476:QAD917496 PQG917476:PQH917496 PGK917476:PGL917496 OWO917476:OWP917496 OMS917476:OMT917496 OCW917476:OCX917496 NTA917476:NTB917496 NJE917476:NJF917496 MZI917476:MZJ917496 MPM917476:MPN917496 MFQ917476:MFR917496 LVU917476:LVV917496 LLY917476:LLZ917496 LCC917476:LCD917496 KSG917476:KSH917496 KIK917476:KIL917496 JYO917476:JYP917496 JOS917476:JOT917496 JEW917476:JEX917496 IVA917476:IVB917496 ILE917476:ILF917496 IBI917476:IBJ917496 HRM917476:HRN917496 HHQ917476:HHR917496 GXU917476:GXV917496 GNY917476:GNZ917496 GEC917476:GED917496 FUG917476:FUH917496 FKK917476:FKL917496 FAO917476:FAP917496 EQS917476:EQT917496 EGW917476:EGX917496 DXA917476:DXB917496 DNE917476:DNF917496 DDI917476:DDJ917496 CTM917476:CTN917496 CJQ917476:CJR917496 BZU917476:BZV917496 BPY917476:BPZ917496 BGC917476:BGD917496 AWG917476:AWH917496 AMK917476:AML917496 ACO917476:ACP917496 SS917476:ST917496 IW917476:IX917496 G917476:H917496 WVI851940:WVJ851960 WLM851940:WLN851960 WBQ851940:WBR851960 VRU851940:VRV851960 VHY851940:VHZ851960 UYC851940:UYD851960 UOG851940:UOH851960 UEK851940:UEL851960 TUO851940:TUP851960 TKS851940:TKT851960 TAW851940:TAX851960 SRA851940:SRB851960 SHE851940:SHF851960 RXI851940:RXJ851960 RNM851940:RNN851960 RDQ851940:RDR851960 QTU851940:QTV851960 QJY851940:QJZ851960 QAC851940:QAD851960 PQG851940:PQH851960 PGK851940:PGL851960 OWO851940:OWP851960 OMS851940:OMT851960 OCW851940:OCX851960 NTA851940:NTB851960 NJE851940:NJF851960 MZI851940:MZJ851960 MPM851940:MPN851960 MFQ851940:MFR851960 LVU851940:LVV851960 LLY851940:LLZ851960 LCC851940:LCD851960 KSG851940:KSH851960 KIK851940:KIL851960 JYO851940:JYP851960 JOS851940:JOT851960 JEW851940:JEX851960 IVA851940:IVB851960 ILE851940:ILF851960 IBI851940:IBJ851960 HRM851940:HRN851960 HHQ851940:HHR851960 GXU851940:GXV851960 GNY851940:GNZ851960 GEC851940:GED851960 FUG851940:FUH851960 FKK851940:FKL851960 FAO851940:FAP851960 EQS851940:EQT851960 EGW851940:EGX851960 DXA851940:DXB851960 DNE851940:DNF851960 DDI851940:DDJ851960 CTM851940:CTN851960 CJQ851940:CJR851960 BZU851940:BZV851960 BPY851940:BPZ851960 BGC851940:BGD851960 AWG851940:AWH851960 AMK851940:AML851960 ACO851940:ACP851960 SS851940:ST851960 IW851940:IX851960 G851940:H851960 WVI786404:WVJ786424 WLM786404:WLN786424 WBQ786404:WBR786424 VRU786404:VRV786424 VHY786404:VHZ786424 UYC786404:UYD786424 UOG786404:UOH786424 UEK786404:UEL786424 TUO786404:TUP786424 TKS786404:TKT786424 TAW786404:TAX786424 SRA786404:SRB786424 SHE786404:SHF786424 RXI786404:RXJ786424 RNM786404:RNN786424 RDQ786404:RDR786424 QTU786404:QTV786424 QJY786404:QJZ786424 QAC786404:QAD786424 PQG786404:PQH786424 PGK786404:PGL786424 OWO786404:OWP786424 OMS786404:OMT786424 OCW786404:OCX786424 NTA786404:NTB786424 NJE786404:NJF786424 MZI786404:MZJ786424 MPM786404:MPN786424 MFQ786404:MFR786424 LVU786404:LVV786424 LLY786404:LLZ786424 LCC786404:LCD786424 KSG786404:KSH786424 KIK786404:KIL786424 JYO786404:JYP786424 JOS786404:JOT786424 JEW786404:JEX786424 IVA786404:IVB786424 ILE786404:ILF786424 IBI786404:IBJ786424 HRM786404:HRN786424 HHQ786404:HHR786424 GXU786404:GXV786424 GNY786404:GNZ786424 GEC786404:GED786424 FUG786404:FUH786424 FKK786404:FKL786424 FAO786404:FAP786424 EQS786404:EQT786424 EGW786404:EGX786424 DXA786404:DXB786424 DNE786404:DNF786424 DDI786404:DDJ786424 CTM786404:CTN786424 CJQ786404:CJR786424 BZU786404:BZV786424 BPY786404:BPZ786424 BGC786404:BGD786424 AWG786404:AWH786424 AMK786404:AML786424 ACO786404:ACP786424 SS786404:ST786424 IW786404:IX786424 G786404:H786424 WVI720868:WVJ720888 WLM720868:WLN720888 WBQ720868:WBR720888 VRU720868:VRV720888 VHY720868:VHZ720888 UYC720868:UYD720888 UOG720868:UOH720888 UEK720868:UEL720888 TUO720868:TUP720888 TKS720868:TKT720888 TAW720868:TAX720888 SRA720868:SRB720888 SHE720868:SHF720888 RXI720868:RXJ720888 RNM720868:RNN720888 RDQ720868:RDR720888 QTU720868:QTV720888 QJY720868:QJZ720888 QAC720868:QAD720888 PQG720868:PQH720888 PGK720868:PGL720888 OWO720868:OWP720888 OMS720868:OMT720888 OCW720868:OCX720888 NTA720868:NTB720888 NJE720868:NJF720888 MZI720868:MZJ720888 MPM720868:MPN720888 MFQ720868:MFR720888 LVU720868:LVV720888 LLY720868:LLZ720888 LCC720868:LCD720888 KSG720868:KSH720888 KIK720868:KIL720888 JYO720868:JYP720888 JOS720868:JOT720888 JEW720868:JEX720888 IVA720868:IVB720888 ILE720868:ILF720888 IBI720868:IBJ720888 HRM720868:HRN720888 HHQ720868:HHR720888 GXU720868:GXV720888 GNY720868:GNZ720888 GEC720868:GED720888 FUG720868:FUH720888 FKK720868:FKL720888 FAO720868:FAP720888 EQS720868:EQT720888 EGW720868:EGX720888 DXA720868:DXB720888 DNE720868:DNF720888 DDI720868:DDJ720888 CTM720868:CTN720888 CJQ720868:CJR720888 BZU720868:BZV720888 BPY720868:BPZ720888 BGC720868:BGD720888 AWG720868:AWH720888 AMK720868:AML720888 ACO720868:ACP720888 SS720868:ST720888 IW720868:IX720888 G720868:H720888 WVI655332:WVJ655352 WLM655332:WLN655352 WBQ655332:WBR655352 VRU655332:VRV655352 VHY655332:VHZ655352 UYC655332:UYD655352 UOG655332:UOH655352 UEK655332:UEL655352 TUO655332:TUP655352 TKS655332:TKT655352 TAW655332:TAX655352 SRA655332:SRB655352 SHE655332:SHF655352 RXI655332:RXJ655352 RNM655332:RNN655352 RDQ655332:RDR655352 QTU655332:QTV655352 QJY655332:QJZ655352 QAC655332:QAD655352 PQG655332:PQH655352 PGK655332:PGL655352 OWO655332:OWP655352 OMS655332:OMT655352 OCW655332:OCX655352 NTA655332:NTB655352 NJE655332:NJF655352 MZI655332:MZJ655352 MPM655332:MPN655352 MFQ655332:MFR655352 LVU655332:LVV655352 LLY655332:LLZ655352 LCC655332:LCD655352 KSG655332:KSH655352 KIK655332:KIL655352 JYO655332:JYP655352 JOS655332:JOT655352 JEW655332:JEX655352 IVA655332:IVB655352 ILE655332:ILF655352 IBI655332:IBJ655352 HRM655332:HRN655352 HHQ655332:HHR655352 GXU655332:GXV655352 GNY655332:GNZ655352 GEC655332:GED655352 FUG655332:FUH655352 FKK655332:FKL655352 FAO655332:FAP655352 EQS655332:EQT655352 EGW655332:EGX655352 DXA655332:DXB655352 DNE655332:DNF655352 DDI655332:DDJ655352 CTM655332:CTN655352 CJQ655332:CJR655352 BZU655332:BZV655352 BPY655332:BPZ655352 BGC655332:BGD655352 AWG655332:AWH655352 AMK655332:AML655352 ACO655332:ACP655352 SS655332:ST655352 IW655332:IX655352 G655332:H655352 WVI589796:WVJ589816 WLM589796:WLN589816 WBQ589796:WBR589816 VRU589796:VRV589816 VHY589796:VHZ589816 UYC589796:UYD589816 UOG589796:UOH589816 UEK589796:UEL589816 TUO589796:TUP589816 TKS589796:TKT589816 TAW589796:TAX589816 SRA589796:SRB589816 SHE589796:SHF589816 RXI589796:RXJ589816 RNM589796:RNN589816 RDQ589796:RDR589816 QTU589796:QTV589816 QJY589796:QJZ589816 QAC589796:QAD589816 PQG589796:PQH589816 PGK589796:PGL589816 OWO589796:OWP589816 OMS589796:OMT589816 OCW589796:OCX589816 NTA589796:NTB589816 NJE589796:NJF589816 MZI589796:MZJ589816 MPM589796:MPN589816 MFQ589796:MFR589816 LVU589796:LVV589816 LLY589796:LLZ589816 LCC589796:LCD589816 KSG589796:KSH589816 KIK589796:KIL589816 JYO589796:JYP589816 JOS589796:JOT589816 JEW589796:JEX589816 IVA589796:IVB589816 ILE589796:ILF589816 IBI589796:IBJ589816 HRM589796:HRN589816 HHQ589796:HHR589816 GXU589796:GXV589816 GNY589796:GNZ589816 GEC589796:GED589816 FUG589796:FUH589816 FKK589796:FKL589816 FAO589796:FAP589816 EQS589796:EQT589816 EGW589796:EGX589816 DXA589796:DXB589816 DNE589796:DNF589816 DDI589796:DDJ589816 CTM589796:CTN589816 CJQ589796:CJR589816 BZU589796:BZV589816 BPY589796:BPZ589816 BGC589796:BGD589816 AWG589796:AWH589816 AMK589796:AML589816 ACO589796:ACP589816 SS589796:ST589816 IW589796:IX589816 G589796:H589816 WVI524260:WVJ524280 WLM524260:WLN524280 WBQ524260:WBR524280 VRU524260:VRV524280 VHY524260:VHZ524280 UYC524260:UYD524280 UOG524260:UOH524280 UEK524260:UEL524280 TUO524260:TUP524280 TKS524260:TKT524280 TAW524260:TAX524280 SRA524260:SRB524280 SHE524260:SHF524280 RXI524260:RXJ524280 RNM524260:RNN524280 RDQ524260:RDR524280 QTU524260:QTV524280 QJY524260:QJZ524280 QAC524260:QAD524280 PQG524260:PQH524280 PGK524260:PGL524280 OWO524260:OWP524280 OMS524260:OMT524280 OCW524260:OCX524280 NTA524260:NTB524280 NJE524260:NJF524280 MZI524260:MZJ524280 MPM524260:MPN524280 MFQ524260:MFR524280 LVU524260:LVV524280 LLY524260:LLZ524280 LCC524260:LCD524280 KSG524260:KSH524280 KIK524260:KIL524280 JYO524260:JYP524280 JOS524260:JOT524280 JEW524260:JEX524280 IVA524260:IVB524280 ILE524260:ILF524280 IBI524260:IBJ524280 HRM524260:HRN524280 HHQ524260:HHR524280 GXU524260:GXV524280 GNY524260:GNZ524280 GEC524260:GED524280 FUG524260:FUH524280 FKK524260:FKL524280 FAO524260:FAP524280 EQS524260:EQT524280 EGW524260:EGX524280 DXA524260:DXB524280 DNE524260:DNF524280 DDI524260:DDJ524280 CTM524260:CTN524280 CJQ524260:CJR524280 BZU524260:BZV524280 BPY524260:BPZ524280 BGC524260:BGD524280 AWG524260:AWH524280 AMK524260:AML524280 ACO524260:ACP524280 SS524260:ST524280 IW524260:IX524280 G524260:H524280 WVI458724:WVJ458744 WLM458724:WLN458744 WBQ458724:WBR458744 VRU458724:VRV458744 VHY458724:VHZ458744 UYC458724:UYD458744 UOG458724:UOH458744 UEK458724:UEL458744 TUO458724:TUP458744 TKS458724:TKT458744 TAW458724:TAX458744 SRA458724:SRB458744 SHE458724:SHF458744 RXI458724:RXJ458744 RNM458724:RNN458744 RDQ458724:RDR458744 QTU458724:QTV458744 QJY458724:QJZ458744 QAC458724:QAD458744 PQG458724:PQH458744 PGK458724:PGL458744 OWO458724:OWP458744 OMS458724:OMT458744 OCW458724:OCX458744 NTA458724:NTB458744 NJE458724:NJF458744 MZI458724:MZJ458744 MPM458724:MPN458744 MFQ458724:MFR458744 LVU458724:LVV458744 LLY458724:LLZ458744 LCC458724:LCD458744 KSG458724:KSH458744 KIK458724:KIL458744 JYO458724:JYP458744 JOS458724:JOT458744 JEW458724:JEX458744 IVA458724:IVB458744 ILE458724:ILF458744 IBI458724:IBJ458744 HRM458724:HRN458744 HHQ458724:HHR458744 GXU458724:GXV458744 GNY458724:GNZ458744 GEC458724:GED458744 FUG458724:FUH458744 FKK458724:FKL458744 FAO458724:FAP458744 EQS458724:EQT458744 EGW458724:EGX458744 DXA458724:DXB458744 DNE458724:DNF458744 DDI458724:DDJ458744 CTM458724:CTN458744 CJQ458724:CJR458744 BZU458724:BZV458744 BPY458724:BPZ458744 BGC458724:BGD458744 AWG458724:AWH458744 AMK458724:AML458744 ACO458724:ACP458744 SS458724:ST458744 IW458724:IX458744 G458724:H458744 WVI393188:WVJ393208 WLM393188:WLN393208 WBQ393188:WBR393208 VRU393188:VRV393208 VHY393188:VHZ393208 UYC393188:UYD393208 UOG393188:UOH393208 UEK393188:UEL393208 TUO393188:TUP393208 TKS393188:TKT393208 TAW393188:TAX393208 SRA393188:SRB393208 SHE393188:SHF393208 RXI393188:RXJ393208 RNM393188:RNN393208 RDQ393188:RDR393208 QTU393188:QTV393208 QJY393188:QJZ393208 QAC393188:QAD393208 PQG393188:PQH393208 PGK393188:PGL393208 OWO393188:OWP393208 OMS393188:OMT393208 OCW393188:OCX393208 NTA393188:NTB393208 NJE393188:NJF393208 MZI393188:MZJ393208 MPM393188:MPN393208 MFQ393188:MFR393208 LVU393188:LVV393208 LLY393188:LLZ393208 LCC393188:LCD393208 KSG393188:KSH393208 KIK393188:KIL393208 JYO393188:JYP393208 JOS393188:JOT393208 JEW393188:JEX393208 IVA393188:IVB393208 ILE393188:ILF393208 IBI393188:IBJ393208 HRM393188:HRN393208 HHQ393188:HHR393208 GXU393188:GXV393208 GNY393188:GNZ393208 GEC393188:GED393208 FUG393188:FUH393208 FKK393188:FKL393208 FAO393188:FAP393208 EQS393188:EQT393208 EGW393188:EGX393208 DXA393188:DXB393208 DNE393188:DNF393208 DDI393188:DDJ393208 CTM393188:CTN393208 CJQ393188:CJR393208 BZU393188:BZV393208 BPY393188:BPZ393208 BGC393188:BGD393208 AWG393188:AWH393208 AMK393188:AML393208 ACO393188:ACP393208 SS393188:ST393208 IW393188:IX393208 G393188:H393208 WVI327652:WVJ327672 WLM327652:WLN327672 WBQ327652:WBR327672 VRU327652:VRV327672 VHY327652:VHZ327672 UYC327652:UYD327672 UOG327652:UOH327672 UEK327652:UEL327672 TUO327652:TUP327672 TKS327652:TKT327672 TAW327652:TAX327672 SRA327652:SRB327672 SHE327652:SHF327672 RXI327652:RXJ327672 RNM327652:RNN327672 RDQ327652:RDR327672 QTU327652:QTV327672 QJY327652:QJZ327672 QAC327652:QAD327672 PQG327652:PQH327672 PGK327652:PGL327672 OWO327652:OWP327672 OMS327652:OMT327672 OCW327652:OCX327672 NTA327652:NTB327672 NJE327652:NJF327672 MZI327652:MZJ327672 MPM327652:MPN327672 MFQ327652:MFR327672 LVU327652:LVV327672 LLY327652:LLZ327672 LCC327652:LCD327672 KSG327652:KSH327672 KIK327652:KIL327672 JYO327652:JYP327672 JOS327652:JOT327672 JEW327652:JEX327672 IVA327652:IVB327672 ILE327652:ILF327672 IBI327652:IBJ327672 HRM327652:HRN327672 HHQ327652:HHR327672 GXU327652:GXV327672 GNY327652:GNZ327672 GEC327652:GED327672 FUG327652:FUH327672 FKK327652:FKL327672 FAO327652:FAP327672 EQS327652:EQT327672 EGW327652:EGX327672 DXA327652:DXB327672 DNE327652:DNF327672 DDI327652:DDJ327672 CTM327652:CTN327672 CJQ327652:CJR327672 BZU327652:BZV327672 BPY327652:BPZ327672 BGC327652:BGD327672 AWG327652:AWH327672 AMK327652:AML327672 ACO327652:ACP327672 SS327652:ST327672 IW327652:IX327672 G327652:H327672 WVI262116:WVJ262136 WLM262116:WLN262136 WBQ262116:WBR262136 VRU262116:VRV262136 VHY262116:VHZ262136 UYC262116:UYD262136 UOG262116:UOH262136 UEK262116:UEL262136 TUO262116:TUP262136 TKS262116:TKT262136 TAW262116:TAX262136 SRA262116:SRB262136 SHE262116:SHF262136 RXI262116:RXJ262136 RNM262116:RNN262136 RDQ262116:RDR262136 QTU262116:QTV262136 QJY262116:QJZ262136 QAC262116:QAD262136 PQG262116:PQH262136 PGK262116:PGL262136 OWO262116:OWP262136 OMS262116:OMT262136 OCW262116:OCX262136 NTA262116:NTB262136 NJE262116:NJF262136 MZI262116:MZJ262136 MPM262116:MPN262136 MFQ262116:MFR262136 LVU262116:LVV262136 LLY262116:LLZ262136 LCC262116:LCD262136 KSG262116:KSH262136 KIK262116:KIL262136 JYO262116:JYP262136 JOS262116:JOT262136 JEW262116:JEX262136 IVA262116:IVB262136 ILE262116:ILF262136 IBI262116:IBJ262136 HRM262116:HRN262136 HHQ262116:HHR262136 GXU262116:GXV262136 GNY262116:GNZ262136 GEC262116:GED262136 FUG262116:FUH262136 FKK262116:FKL262136 FAO262116:FAP262136 EQS262116:EQT262136 EGW262116:EGX262136 DXA262116:DXB262136 DNE262116:DNF262136 DDI262116:DDJ262136 CTM262116:CTN262136 CJQ262116:CJR262136 BZU262116:BZV262136 BPY262116:BPZ262136 BGC262116:BGD262136 AWG262116:AWH262136 AMK262116:AML262136 ACO262116:ACP262136 SS262116:ST262136 IW262116:IX262136 G262116:H262136 WVI196580:WVJ196600 WLM196580:WLN196600 WBQ196580:WBR196600 VRU196580:VRV196600 VHY196580:VHZ196600 UYC196580:UYD196600 UOG196580:UOH196600 UEK196580:UEL196600 TUO196580:TUP196600 TKS196580:TKT196600 TAW196580:TAX196600 SRA196580:SRB196600 SHE196580:SHF196600 RXI196580:RXJ196600 RNM196580:RNN196600 RDQ196580:RDR196600 QTU196580:QTV196600 QJY196580:QJZ196600 QAC196580:QAD196600 PQG196580:PQH196600 PGK196580:PGL196600 OWO196580:OWP196600 OMS196580:OMT196600 OCW196580:OCX196600 NTA196580:NTB196600 NJE196580:NJF196600 MZI196580:MZJ196600 MPM196580:MPN196600 MFQ196580:MFR196600 LVU196580:LVV196600 LLY196580:LLZ196600 LCC196580:LCD196600 KSG196580:KSH196600 KIK196580:KIL196600 JYO196580:JYP196600 JOS196580:JOT196600 JEW196580:JEX196600 IVA196580:IVB196600 ILE196580:ILF196600 IBI196580:IBJ196600 HRM196580:HRN196600 HHQ196580:HHR196600 GXU196580:GXV196600 GNY196580:GNZ196600 GEC196580:GED196600 FUG196580:FUH196600 FKK196580:FKL196600 FAO196580:FAP196600 EQS196580:EQT196600 EGW196580:EGX196600 DXA196580:DXB196600 DNE196580:DNF196600 DDI196580:DDJ196600 CTM196580:CTN196600 CJQ196580:CJR196600 BZU196580:BZV196600 BPY196580:BPZ196600 BGC196580:BGD196600 AWG196580:AWH196600 AMK196580:AML196600 ACO196580:ACP196600 SS196580:ST196600 IW196580:IX196600 G196580:H196600 WVI131044:WVJ131064 WLM131044:WLN131064 WBQ131044:WBR131064 VRU131044:VRV131064 VHY131044:VHZ131064 UYC131044:UYD131064 UOG131044:UOH131064 UEK131044:UEL131064 TUO131044:TUP131064 TKS131044:TKT131064 TAW131044:TAX131064 SRA131044:SRB131064 SHE131044:SHF131064 RXI131044:RXJ131064 RNM131044:RNN131064 RDQ131044:RDR131064 QTU131044:QTV131064 QJY131044:QJZ131064 QAC131044:QAD131064 PQG131044:PQH131064 PGK131044:PGL131064 OWO131044:OWP131064 OMS131044:OMT131064 OCW131044:OCX131064 NTA131044:NTB131064 NJE131044:NJF131064 MZI131044:MZJ131064 MPM131044:MPN131064 MFQ131044:MFR131064 LVU131044:LVV131064 LLY131044:LLZ131064 LCC131044:LCD131064 KSG131044:KSH131064 KIK131044:KIL131064 JYO131044:JYP131064 JOS131044:JOT131064 JEW131044:JEX131064 IVA131044:IVB131064 ILE131044:ILF131064 IBI131044:IBJ131064 HRM131044:HRN131064 HHQ131044:HHR131064 GXU131044:GXV131064 GNY131044:GNZ131064 GEC131044:GED131064 FUG131044:FUH131064 FKK131044:FKL131064 FAO131044:FAP131064 EQS131044:EQT131064 EGW131044:EGX131064 DXA131044:DXB131064 DNE131044:DNF131064 DDI131044:DDJ131064 CTM131044:CTN131064 CJQ131044:CJR131064 BZU131044:BZV131064 BPY131044:BPZ131064 BGC131044:BGD131064 AWG131044:AWH131064 AMK131044:AML131064 ACO131044:ACP131064 SS131044:ST131064 IW131044:IX131064 G131044:H131064 WVI65508:WVJ65528 WLM65508:WLN65528 WBQ65508:WBR65528 VRU65508:VRV65528 VHY65508:VHZ65528 UYC65508:UYD65528 UOG65508:UOH65528 UEK65508:UEL65528 TUO65508:TUP65528 TKS65508:TKT65528 TAW65508:TAX65528 SRA65508:SRB65528 SHE65508:SHF65528 RXI65508:RXJ65528 RNM65508:RNN65528 RDQ65508:RDR65528 QTU65508:QTV65528 QJY65508:QJZ65528 QAC65508:QAD65528 PQG65508:PQH65528 PGK65508:PGL65528 OWO65508:OWP65528 OMS65508:OMT65528 OCW65508:OCX65528 NTA65508:NTB65528 NJE65508:NJF65528 MZI65508:MZJ65528 MPM65508:MPN65528 MFQ65508:MFR65528 LVU65508:LVV65528 LLY65508:LLZ65528 LCC65508:LCD65528 KSG65508:KSH65528 KIK65508:KIL65528 JYO65508:JYP65528 JOS65508:JOT65528 JEW65508:JEX65528 IVA65508:IVB65528 ILE65508:ILF65528 IBI65508:IBJ65528 HRM65508:HRN65528 HHQ65508:HHR65528 GXU65508:GXV65528 GNY65508:GNZ65528 GEC65508:GED65528 FUG65508:FUH65528 FKK65508:FKL65528 FAO65508:FAP65528 EQS65508:EQT65528 EGW65508:EGX65528 DXA65508:DXB65528 DNE65508:DNF65528 DDI65508:DDJ65528 CTM65508:CTN65528 CJQ65508:CJR65528 BZU65508:BZV65528 BPY65508:BPZ65528 BGC65508:BGD65528 AWG65508:AWH65528 AMK65508:AML65528 ACO65508:ACP65528 SS65508:ST65528 IW65508:IX65528 G65508:H65528 WVJ24:WVK24 WLN24:WLO24 WBR24:WBS24 VRV24:VRW24 VHZ24:VIA24 UYD24:UYE24 UOH24:UOI24 UEL24:UEM24 TUP24:TUQ24 TKT24:TKU24 TAX24:TAY24 SRB24:SRC24 SHF24:SHG24 RXJ24:RXK24 RNN24:RNO24 RDR24:RDS24 QTV24:QTW24 QJZ24:QKA24 QAD24:QAE24 PQH24:PQI24 PGL24:PGM24 OWP24:OWQ24 OMT24:OMU24 OCX24:OCY24 NTB24:NTC24 NJF24:NJG24 MZJ24:MZK24 MPN24:MPO24 MFR24:MFS24 LVV24:LVW24 LLZ24:LMA24 LCD24:LCE24 KSH24:KSI24 KIL24:KIM24 JYP24:JYQ24 JOT24:JOU24 JEX24:JEY24 IVB24:IVC24 ILF24:ILG24 IBJ24:IBK24 HRN24:HRO24 HHR24:HHS24 GXV24:GXW24 GNZ24:GOA24 GED24:GEE24 FUH24:FUI24 FKL24:FKM24 FAP24:FAQ24 EQT24:EQU24 EGX24:EGY24 DXB24:DXC24 DNF24:DNG24 DDJ24:DDK24 CTN24:CTO24 CJR24:CJS24 BZV24:BZW24 BPZ24:BQA24 BGD24:BGE24 AWH24:AWI24 AML24:AMM24 ACP24:ACQ24 ST24:SU24 IR7:IS7 WVD982995:WVE982995 WLH982995:WLI982995 WBL982995:WBM982995 VRP982995:VRQ982995 VHT982995:VHU982995 UXX982995:UXY982995 UOB982995:UOC982995 UEF982995:UEG982995 TUJ982995:TUK982995 TKN982995:TKO982995 TAR982995:TAS982995 SQV982995:SQW982995 SGZ982995:SHA982995 RXD982995:RXE982995 RNH982995:RNI982995 RDL982995:RDM982995 QTP982995:QTQ982995 QJT982995:QJU982995 PZX982995:PZY982995 PQB982995:PQC982995 PGF982995:PGG982995 OWJ982995:OWK982995 OMN982995:OMO982995 OCR982995:OCS982995 NSV982995:NSW982995 NIZ982995:NJA982995 MZD982995:MZE982995 MPH982995:MPI982995 MFL982995:MFM982995 LVP982995:LVQ982995 LLT982995:LLU982995 LBX982995:LBY982995 KSB982995:KSC982995 KIF982995:KIG982995 JYJ982995:JYK982995 JON982995:JOO982995 JER982995:JES982995 IUV982995:IUW982995 IKZ982995:ILA982995 IBD982995:IBE982995 HRH982995:HRI982995 HHL982995:HHM982995 GXP982995:GXQ982995 GNT982995:GNU982995 GDX982995:GDY982995 FUB982995:FUC982995 FKF982995:FKG982995 FAJ982995:FAK982995 EQN982995:EQO982995 EGR982995:EGS982995 DWV982995:DWW982995 DMZ982995:DNA982995 DDD982995:DDE982995 CTH982995:CTI982995 CJL982995:CJM982995 BZP982995:BZQ982995 BPT982995:BPU982995 BFX982995:BFY982995 AWB982995:AWC982995 AMF982995:AMG982995 ACJ982995:ACK982995 SN982995:SO982995 IR982995:IS982995 B982995:C982995 WVD917459:WVE917459 WLH917459:WLI917459 WBL917459:WBM917459 VRP917459:VRQ917459 VHT917459:VHU917459 UXX917459:UXY917459 UOB917459:UOC917459 UEF917459:UEG917459 TUJ917459:TUK917459 TKN917459:TKO917459 TAR917459:TAS917459 SQV917459:SQW917459 SGZ917459:SHA917459 RXD917459:RXE917459 RNH917459:RNI917459 RDL917459:RDM917459 QTP917459:QTQ917459 QJT917459:QJU917459 PZX917459:PZY917459 PQB917459:PQC917459 PGF917459:PGG917459 OWJ917459:OWK917459 OMN917459:OMO917459 OCR917459:OCS917459 NSV917459:NSW917459 NIZ917459:NJA917459 MZD917459:MZE917459 MPH917459:MPI917459 MFL917459:MFM917459 LVP917459:LVQ917459 LLT917459:LLU917459 LBX917459:LBY917459 KSB917459:KSC917459 KIF917459:KIG917459 JYJ917459:JYK917459 JON917459:JOO917459 JER917459:JES917459 IUV917459:IUW917459 IKZ917459:ILA917459 IBD917459:IBE917459 HRH917459:HRI917459 HHL917459:HHM917459 GXP917459:GXQ917459 GNT917459:GNU917459 GDX917459:GDY917459 FUB917459:FUC917459 FKF917459:FKG917459 FAJ917459:FAK917459 EQN917459:EQO917459 EGR917459:EGS917459 DWV917459:DWW917459 DMZ917459:DNA917459 DDD917459:DDE917459 CTH917459:CTI917459 CJL917459:CJM917459 BZP917459:BZQ917459 BPT917459:BPU917459 BFX917459:BFY917459 AWB917459:AWC917459 AMF917459:AMG917459 ACJ917459:ACK917459 SN917459:SO917459 IR917459:IS917459 B917459:C917459 WVD851923:WVE851923 WLH851923:WLI851923 WBL851923:WBM851923 VRP851923:VRQ851923 VHT851923:VHU851923 UXX851923:UXY851923 UOB851923:UOC851923 UEF851923:UEG851923 TUJ851923:TUK851923 TKN851923:TKO851923 TAR851923:TAS851923 SQV851923:SQW851923 SGZ851923:SHA851923 RXD851923:RXE851923 RNH851923:RNI851923 RDL851923:RDM851923 QTP851923:QTQ851923 QJT851923:QJU851923 PZX851923:PZY851923 PQB851923:PQC851923 PGF851923:PGG851923 OWJ851923:OWK851923 OMN851923:OMO851923 OCR851923:OCS851923 NSV851923:NSW851923 NIZ851923:NJA851923 MZD851923:MZE851923 MPH851923:MPI851923 MFL851923:MFM851923 LVP851923:LVQ851923 LLT851923:LLU851923 LBX851923:LBY851923 KSB851923:KSC851923 KIF851923:KIG851923 JYJ851923:JYK851923 JON851923:JOO851923 JER851923:JES851923 IUV851923:IUW851923 IKZ851923:ILA851923 IBD851923:IBE851923 HRH851923:HRI851923 HHL851923:HHM851923 GXP851923:GXQ851923 GNT851923:GNU851923 GDX851923:GDY851923 FUB851923:FUC851923 FKF851923:FKG851923 FAJ851923:FAK851923 EQN851923:EQO851923 EGR851923:EGS851923 DWV851923:DWW851923 DMZ851923:DNA851923 DDD851923:DDE851923 CTH851923:CTI851923 CJL851923:CJM851923 BZP851923:BZQ851923 BPT851923:BPU851923 BFX851923:BFY851923 AWB851923:AWC851923 AMF851923:AMG851923 ACJ851923:ACK851923 SN851923:SO851923 IR851923:IS851923 B851923:C851923 WVD786387:WVE786387 WLH786387:WLI786387 WBL786387:WBM786387 VRP786387:VRQ786387 VHT786387:VHU786387 UXX786387:UXY786387 UOB786387:UOC786387 UEF786387:UEG786387 TUJ786387:TUK786387 TKN786387:TKO786387 TAR786387:TAS786387 SQV786387:SQW786387 SGZ786387:SHA786387 RXD786387:RXE786387 RNH786387:RNI786387 RDL786387:RDM786387 QTP786387:QTQ786387 QJT786387:QJU786387 PZX786387:PZY786387 PQB786387:PQC786387 PGF786387:PGG786387 OWJ786387:OWK786387 OMN786387:OMO786387 OCR786387:OCS786387 NSV786387:NSW786387 NIZ786387:NJA786387 MZD786387:MZE786387 MPH786387:MPI786387 MFL786387:MFM786387 LVP786387:LVQ786387 LLT786387:LLU786387 LBX786387:LBY786387 KSB786387:KSC786387 KIF786387:KIG786387 JYJ786387:JYK786387 JON786387:JOO786387 JER786387:JES786387 IUV786387:IUW786387 IKZ786387:ILA786387 IBD786387:IBE786387 HRH786387:HRI786387 HHL786387:HHM786387 GXP786387:GXQ786387 GNT786387:GNU786387 GDX786387:GDY786387 FUB786387:FUC786387 FKF786387:FKG786387 FAJ786387:FAK786387 EQN786387:EQO786387 EGR786387:EGS786387 DWV786387:DWW786387 DMZ786387:DNA786387 DDD786387:DDE786387 CTH786387:CTI786387 CJL786387:CJM786387 BZP786387:BZQ786387 BPT786387:BPU786387 BFX786387:BFY786387 AWB786387:AWC786387 AMF786387:AMG786387 ACJ786387:ACK786387 SN786387:SO786387 IR786387:IS786387 B786387:C786387 WVD720851:WVE720851 WLH720851:WLI720851 WBL720851:WBM720851 VRP720851:VRQ720851 VHT720851:VHU720851 UXX720851:UXY720851 UOB720851:UOC720851 UEF720851:UEG720851 TUJ720851:TUK720851 TKN720851:TKO720851 TAR720851:TAS720851 SQV720851:SQW720851 SGZ720851:SHA720851 RXD720851:RXE720851 RNH720851:RNI720851 RDL720851:RDM720851 QTP720851:QTQ720851 QJT720851:QJU720851 PZX720851:PZY720851 PQB720851:PQC720851 PGF720851:PGG720851 OWJ720851:OWK720851 OMN720851:OMO720851 OCR720851:OCS720851 NSV720851:NSW720851 NIZ720851:NJA720851 MZD720851:MZE720851 MPH720851:MPI720851 MFL720851:MFM720851 LVP720851:LVQ720851 LLT720851:LLU720851 LBX720851:LBY720851 KSB720851:KSC720851 KIF720851:KIG720851 JYJ720851:JYK720851 JON720851:JOO720851 JER720851:JES720851 IUV720851:IUW720851 IKZ720851:ILA720851 IBD720851:IBE720851 HRH720851:HRI720851 HHL720851:HHM720851 GXP720851:GXQ720851 GNT720851:GNU720851 GDX720851:GDY720851 FUB720851:FUC720851 FKF720851:FKG720851 FAJ720851:FAK720851 EQN720851:EQO720851 EGR720851:EGS720851 DWV720851:DWW720851 DMZ720851:DNA720851 DDD720851:DDE720851 CTH720851:CTI720851 CJL720851:CJM720851 BZP720851:BZQ720851 BPT720851:BPU720851 BFX720851:BFY720851 AWB720851:AWC720851 AMF720851:AMG720851 ACJ720851:ACK720851 SN720851:SO720851 IR720851:IS720851 B720851:C720851 WVD655315:WVE655315 WLH655315:WLI655315 WBL655315:WBM655315 VRP655315:VRQ655315 VHT655315:VHU655315 UXX655315:UXY655315 UOB655315:UOC655315 UEF655315:UEG655315 TUJ655315:TUK655315 TKN655315:TKO655315 TAR655315:TAS655315 SQV655315:SQW655315 SGZ655315:SHA655315 RXD655315:RXE655315 RNH655315:RNI655315 RDL655315:RDM655315 QTP655315:QTQ655315 QJT655315:QJU655315 PZX655315:PZY655315 PQB655315:PQC655315 PGF655315:PGG655315 OWJ655315:OWK655315 OMN655315:OMO655315 OCR655315:OCS655315 NSV655315:NSW655315 NIZ655315:NJA655315 MZD655315:MZE655315 MPH655315:MPI655315 MFL655315:MFM655315 LVP655315:LVQ655315 LLT655315:LLU655315 LBX655315:LBY655315 KSB655315:KSC655315 KIF655315:KIG655315 JYJ655315:JYK655315 JON655315:JOO655315 JER655315:JES655315 IUV655315:IUW655315 IKZ655315:ILA655315 IBD655315:IBE655315 HRH655315:HRI655315 HHL655315:HHM655315 GXP655315:GXQ655315 GNT655315:GNU655315 GDX655315:GDY655315 FUB655315:FUC655315 FKF655315:FKG655315 FAJ655315:FAK655315 EQN655315:EQO655315 EGR655315:EGS655315 DWV655315:DWW655315 DMZ655315:DNA655315 DDD655315:DDE655315 CTH655315:CTI655315 CJL655315:CJM655315 BZP655315:BZQ655315 BPT655315:BPU655315 BFX655315:BFY655315 AWB655315:AWC655315 AMF655315:AMG655315 ACJ655315:ACK655315 SN655315:SO655315 IR655315:IS655315 B655315:C655315 WVD589779:WVE589779 WLH589779:WLI589779 WBL589779:WBM589779 VRP589779:VRQ589779 VHT589779:VHU589779 UXX589779:UXY589779 UOB589779:UOC589779 UEF589779:UEG589779 TUJ589779:TUK589779 TKN589779:TKO589779 TAR589779:TAS589779 SQV589779:SQW589779 SGZ589779:SHA589779 RXD589779:RXE589779 RNH589779:RNI589779 RDL589779:RDM589779 QTP589779:QTQ589779 QJT589779:QJU589779 PZX589779:PZY589779 PQB589779:PQC589779 PGF589779:PGG589779 OWJ589779:OWK589779 OMN589779:OMO589779 OCR589779:OCS589779 NSV589779:NSW589779 NIZ589779:NJA589779 MZD589779:MZE589779 MPH589779:MPI589779 MFL589779:MFM589779 LVP589779:LVQ589779 LLT589779:LLU589779 LBX589779:LBY589779 KSB589779:KSC589779 KIF589779:KIG589779 JYJ589779:JYK589779 JON589779:JOO589779 JER589779:JES589779 IUV589779:IUW589779 IKZ589779:ILA589779 IBD589779:IBE589779 HRH589779:HRI589779 HHL589779:HHM589779 GXP589779:GXQ589779 GNT589779:GNU589779 GDX589779:GDY589779 FUB589779:FUC589779 FKF589779:FKG589779 FAJ589779:FAK589779 EQN589779:EQO589779 EGR589779:EGS589779 DWV589779:DWW589779 DMZ589779:DNA589779 DDD589779:DDE589779 CTH589779:CTI589779 CJL589779:CJM589779 BZP589779:BZQ589779 BPT589779:BPU589779 BFX589779:BFY589779 AWB589779:AWC589779 AMF589779:AMG589779 ACJ589779:ACK589779 SN589779:SO589779 IR589779:IS589779 B589779:C589779 WVD524243:WVE524243 WLH524243:WLI524243 WBL524243:WBM524243 VRP524243:VRQ524243 VHT524243:VHU524243 UXX524243:UXY524243 UOB524243:UOC524243 UEF524243:UEG524243 TUJ524243:TUK524243 TKN524243:TKO524243 TAR524243:TAS524243 SQV524243:SQW524243 SGZ524243:SHA524243 RXD524243:RXE524243 RNH524243:RNI524243 RDL524243:RDM524243 QTP524243:QTQ524243 QJT524243:QJU524243 PZX524243:PZY524243 PQB524243:PQC524243 PGF524243:PGG524243 OWJ524243:OWK524243 OMN524243:OMO524243 OCR524243:OCS524243 NSV524243:NSW524243 NIZ524243:NJA524243 MZD524243:MZE524243 MPH524243:MPI524243 MFL524243:MFM524243 LVP524243:LVQ524243 LLT524243:LLU524243 LBX524243:LBY524243 KSB524243:KSC524243 KIF524243:KIG524243 JYJ524243:JYK524243 JON524243:JOO524243 JER524243:JES524243 IUV524243:IUW524243 IKZ524243:ILA524243 IBD524243:IBE524243 HRH524243:HRI524243 HHL524243:HHM524243 GXP524243:GXQ524243 GNT524243:GNU524243 GDX524243:GDY524243 FUB524243:FUC524243 FKF524243:FKG524243 FAJ524243:FAK524243 EQN524243:EQO524243 EGR524243:EGS524243 DWV524243:DWW524243 DMZ524243:DNA524243 DDD524243:DDE524243 CTH524243:CTI524243 CJL524243:CJM524243 BZP524243:BZQ524243 BPT524243:BPU524243 BFX524243:BFY524243 AWB524243:AWC524243 AMF524243:AMG524243 ACJ524243:ACK524243 SN524243:SO524243 IR524243:IS524243 B524243:C524243 WVD458707:WVE458707 WLH458707:WLI458707 WBL458707:WBM458707 VRP458707:VRQ458707 VHT458707:VHU458707 UXX458707:UXY458707 UOB458707:UOC458707 UEF458707:UEG458707 TUJ458707:TUK458707 TKN458707:TKO458707 TAR458707:TAS458707 SQV458707:SQW458707 SGZ458707:SHA458707 RXD458707:RXE458707 RNH458707:RNI458707 RDL458707:RDM458707 QTP458707:QTQ458707 QJT458707:QJU458707 PZX458707:PZY458707 PQB458707:PQC458707 PGF458707:PGG458707 OWJ458707:OWK458707 OMN458707:OMO458707 OCR458707:OCS458707 NSV458707:NSW458707 NIZ458707:NJA458707 MZD458707:MZE458707 MPH458707:MPI458707 MFL458707:MFM458707 LVP458707:LVQ458707 LLT458707:LLU458707 LBX458707:LBY458707 KSB458707:KSC458707 KIF458707:KIG458707 JYJ458707:JYK458707 JON458707:JOO458707 JER458707:JES458707 IUV458707:IUW458707 IKZ458707:ILA458707 IBD458707:IBE458707 HRH458707:HRI458707 HHL458707:HHM458707 GXP458707:GXQ458707 GNT458707:GNU458707 GDX458707:GDY458707 FUB458707:FUC458707 FKF458707:FKG458707 FAJ458707:FAK458707 EQN458707:EQO458707 EGR458707:EGS458707 DWV458707:DWW458707 DMZ458707:DNA458707 DDD458707:DDE458707 CTH458707:CTI458707 CJL458707:CJM458707 BZP458707:BZQ458707 BPT458707:BPU458707 BFX458707:BFY458707 AWB458707:AWC458707 AMF458707:AMG458707 ACJ458707:ACK458707 SN458707:SO458707 IR458707:IS458707 B458707:C458707 WVD393171:WVE393171 WLH393171:WLI393171 WBL393171:WBM393171 VRP393171:VRQ393171 VHT393171:VHU393171 UXX393171:UXY393171 UOB393171:UOC393171 UEF393171:UEG393171 TUJ393171:TUK393171 TKN393171:TKO393171 TAR393171:TAS393171 SQV393171:SQW393171 SGZ393171:SHA393171 RXD393171:RXE393171 RNH393171:RNI393171 RDL393171:RDM393171 QTP393171:QTQ393171 QJT393171:QJU393171 PZX393171:PZY393171 PQB393171:PQC393171 PGF393171:PGG393171 OWJ393171:OWK393171 OMN393171:OMO393171 OCR393171:OCS393171 NSV393171:NSW393171 NIZ393171:NJA393171 MZD393171:MZE393171 MPH393171:MPI393171 MFL393171:MFM393171 LVP393171:LVQ393171 LLT393171:LLU393171 LBX393171:LBY393171 KSB393171:KSC393171 KIF393171:KIG393171 JYJ393171:JYK393171 JON393171:JOO393171 JER393171:JES393171 IUV393171:IUW393171 IKZ393171:ILA393171 IBD393171:IBE393171 HRH393171:HRI393171 HHL393171:HHM393171 GXP393171:GXQ393171 GNT393171:GNU393171 GDX393171:GDY393171 FUB393171:FUC393171 FKF393171:FKG393171 FAJ393171:FAK393171 EQN393171:EQO393171 EGR393171:EGS393171 DWV393171:DWW393171 DMZ393171:DNA393171 DDD393171:DDE393171 CTH393171:CTI393171 CJL393171:CJM393171 BZP393171:BZQ393171 BPT393171:BPU393171 BFX393171:BFY393171 AWB393171:AWC393171 AMF393171:AMG393171 ACJ393171:ACK393171 SN393171:SO393171 IR393171:IS393171 B393171:C393171 WVD327635:WVE327635 WLH327635:WLI327635 WBL327635:WBM327635 VRP327635:VRQ327635 VHT327635:VHU327635 UXX327635:UXY327635 UOB327635:UOC327635 UEF327635:UEG327635 TUJ327635:TUK327635 TKN327635:TKO327635 TAR327635:TAS327635 SQV327635:SQW327635 SGZ327635:SHA327635 RXD327635:RXE327635 RNH327635:RNI327635 RDL327635:RDM327635 QTP327635:QTQ327635 QJT327635:QJU327635 PZX327635:PZY327635 PQB327635:PQC327635 PGF327635:PGG327635 OWJ327635:OWK327635 OMN327635:OMO327635 OCR327635:OCS327635 NSV327635:NSW327635 NIZ327635:NJA327635 MZD327635:MZE327635 MPH327635:MPI327635 MFL327635:MFM327635 LVP327635:LVQ327635 LLT327635:LLU327635 LBX327635:LBY327635 KSB327635:KSC327635 KIF327635:KIG327635 JYJ327635:JYK327635 JON327635:JOO327635 JER327635:JES327635 IUV327635:IUW327635 IKZ327635:ILA327635 IBD327635:IBE327635 HRH327635:HRI327635 HHL327635:HHM327635 GXP327635:GXQ327635 GNT327635:GNU327635 GDX327635:GDY327635 FUB327635:FUC327635 FKF327635:FKG327635 FAJ327635:FAK327635 EQN327635:EQO327635 EGR327635:EGS327635 DWV327635:DWW327635 DMZ327635:DNA327635 DDD327635:DDE327635 CTH327635:CTI327635 CJL327635:CJM327635 BZP327635:BZQ327635 BPT327635:BPU327635 BFX327635:BFY327635 AWB327635:AWC327635 AMF327635:AMG327635 ACJ327635:ACK327635 SN327635:SO327635 IR327635:IS327635 B327635:C327635 WVD262099:WVE262099 WLH262099:WLI262099 WBL262099:WBM262099 VRP262099:VRQ262099 VHT262099:VHU262099 UXX262099:UXY262099 UOB262099:UOC262099 UEF262099:UEG262099 TUJ262099:TUK262099 TKN262099:TKO262099 TAR262099:TAS262099 SQV262099:SQW262099 SGZ262099:SHA262099 RXD262099:RXE262099 RNH262099:RNI262099 RDL262099:RDM262099 QTP262099:QTQ262099 QJT262099:QJU262099 PZX262099:PZY262099 PQB262099:PQC262099 PGF262099:PGG262099 OWJ262099:OWK262099 OMN262099:OMO262099 OCR262099:OCS262099 NSV262099:NSW262099 NIZ262099:NJA262099 MZD262099:MZE262099 MPH262099:MPI262099 MFL262099:MFM262099 LVP262099:LVQ262099 LLT262099:LLU262099 LBX262099:LBY262099 KSB262099:KSC262099 KIF262099:KIG262099 JYJ262099:JYK262099 JON262099:JOO262099 JER262099:JES262099 IUV262099:IUW262099 IKZ262099:ILA262099 IBD262099:IBE262099 HRH262099:HRI262099 HHL262099:HHM262099 GXP262099:GXQ262099 GNT262099:GNU262099 GDX262099:GDY262099 FUB262099:FUC262099 FKF262099:FKG262099 FAJ262099:FAK262099 EQN262099:EQO262099 EGR262099:EGS262099 DWV262099:DWW262099 DMZ262099:DNA262099 DDD262099:DDE262099 CTH262099:CTI262099 CJL262099:CJM262099 BZP262099:BZQ262099 BPT262099:BPU262099 BFX262099:BFY262099 AWB262099:AWC262099 AMF262099:AMG262099 ACJ262099:ACK262099 SN262099:SO262099 IR262099:IS262099 B262099:C262099 WVD196563:WVE196563 WLH196563:WLI196563 WBL196563:WBM196563 VRP196563:VRQ196563 VHT196563:VHU196563 UXX196563:UXY196563 UOB196563:UOC196563 UEF196563:UEG196563 TUJ196563:TUK196563 TKN196563:TKO196563 TAR196563:TAS196563 SQV196563:SQW196563 SGZ196563:SHA196563 RXD196563:RXE196563 RNH196563:RNI196563 RDL196563:RDM196563 QTP196563:QTQ196563 QJT196563:QJU196563 PZX196563:PZY196563 PQB196563:PQC196563 PGF196563:PGG196563 OWJ196563:OWK196563 OMN196563:OMO196563 OCR196563:OCS196563 NSV196563:NSW196563 NIZ196563:NJA196563 MZD196563:MZE196563 MPH196563:MPI196563 MFL196563:MFM196563 LVP196563:LVQ196563 LLT196563:LLU196563 LBX196563:LBY196563 KSB196563:KSC196563 KIF196563:KIG196563 JYJ196563:JYK196563 JON196563:JOO196563 JER196563:JES196563 IUV196563:IUW196563 IKZ196563:ILA196563 IBD196563:IBE196563 HRH196563:HRI196563 HHL196563:HHM196563 GXP196563:GXQ196563 GNT196563:GNU196563 GDX196563:GDY196563 FUB196563:FUC196563 FKF196563:FKG196563 FAJ196563:FAK196563 EQN196563:EQO196563 EGR196563:EGS196563 DWV196563:DWW196563 DMZ196563:DNA196563 DDD196563:DDE196563 CTH196563:CTI196563 CJL196563:CJM196563 BZP196563:BZQ196563 BPT196563:BPU196563 BFX196563:BFY196563 AWB196563:AWC196563 AMF196563:AMG196563 ACJ196563:ACK196563 SN196563:SO196563 IR196563:IS196563 B196563:C196563 WVD131027:WVE131027 WLH131027:WLI131027 WBL131027:WBM131027 VRP131027:VRQ131027 VHT131027:VHU131027 UXX131027:UXY131027 UOB131027:UOC131027 UEF131027:UEG131027 TUJ131027:TUK131027 TKN131027:TKO131027 TAR131027:TAS131027 SQV131027:SQW131027 SGZ131027:SHA131027 RXD131027:RXE131027 RNH131027:RNI131027 RDL131027:RDM131027 QTP131027:QTQ131027 QJT131027:QJU131027 PZX131027:PZY131027 PQB131027:PQC131027 PGF131027:PGG131027 OWJ131027:OWK131027 OMN131027:OMO131027 OCR131027:OCS131027 NSV131027:NSW131027 NIZ131027:NJA131027 MZD131027:MZE131027 MPH131027:MPI131027 MFL131027:MFM131027 LVP131027:LVQ131027 LLT131027:LLU131027 LBX131027:LBY131027 KSB131027:KSC131027 KIF131027:KIG131027 JYJ131027:JYK131027 JON131027:JOO131027 JER131027:JES131027 IUV131027:IUW131027 IKZ131027:ILA131027 IBD131027:IBE131027 HRH131027:HRI131027 HHL131027:HHM131027 GXP131027:GXQ131027 GNT131027:GNU131027 GDX131027:GDY131027 FUB131027:FUC131027 FKF131027:FKG131027 FAJ131027:FAK131027 EQN131027:EQO131027 EGR131027:EGS131027 DWV131027:DWW131027 DMZ131027:DNA131027 DDD131027:DDE131027 CTH131027:CTI131027 CJL131027:CJM131027 BZP131027:BZQ131027 BPT131027:BPU131027 BFX131027:BFY131027 AWB131027:AWC131027 AMF131027:AMG131027 ACJ131027:ACK131027 SN131027:SO131027 IR131027:IS131027 B131027:C131027 WVD65491:WVE65491 WLH65491:WLI65491 WBL65491:WBM65491 VRP65491:VRQ65491 VHT65491:VHU65491 UXX65491:UXY65491 UOB65491:UOC65491 UEF65491:UEG65491 TUJ65491:TUK65491 TKN65491:TKO65491 TAR65491:TAS65491 SQV65491:SQW65491 SGZ65491:SHA65491 RXD65491:RXE65491 RNH65491:RNI65491 RDL65491:RDM65491 QTP65491:QTQ65491 QJT65491:QJU65491 PZX65491:PZY65491 PQB65491:PQC65491 PGF65491:PGG65491 OWJ65491:OWK65491 OMN65491:OMO65491 OCR65491:OCS65491 NSV65491:NSW65491 NIZ65491:NJA65491 MZD65491:MZE65491 MPH65491:MPI65491 MFL65491:MFM65491 LVP65491:LVQ65491 LLT65491:LLU65491 LBX65491:LBY65491 KSB65491:KSC65491 KIF65491:KIG65491 JYJ65491:JYK65491 JON65491:JOO65491 JER65491:JES65491 IUV65491:IUW65491 IKZ65491:ILA65491 IBD65491:IBE65491 HRH65491:HRI65491 HHL65491:HHM65491 GXP65491:GXQ65491 GNT65491:GNU65491 GDX65491:GDY65491 FUB65491:FUC65491 FKF65491:FKG65491 FAJ65491:FAK65491 EQN65491:EQO65491 EGR65491:EGS65491 DWV65491:DWW65491 DMZ65491:DNA65491 DDD65491:DDE65491 CTH65491:CTI65491 CJL65491:CJM65491 BZP65491:BZQ65491 BPT65491:BPU65491 BFX65491:BFY65491 AWB65491:AWC65491 AMF65491:AMG65491 ACJ65491:ACK65491 SN65491:SO65491 IR65491:IS65491 B65491:C65491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D17 WVG983000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65499 IT65501 SP65501 ACL65501 AMH65501 AWD65501 BFZ65501 BPV65501 BZR65501 CJN65501 CTJ65501 DDF65501 DNB65501 DWX65501 EGT65501 EQP65501 FAL65501 FKH65501 FUD65501 GDZ65501 GNV65501 GXR65501 HHN65501 HRJ65501 IBF65501 ILB65501 IUX65501 JET65501 JOP65501 JYL65501 KIH65501 KSD65501 LBZ65501 LLV65501 LVR65501 MFN65501 MPJ65501 MZF65501 NJB65501 NSX65501 OCT65501 OMP65501 OWL65501 PGH65501 PQD65501 PZZ65501 QJV65501 QTR65501 RDN65501 RNJ65501 RXF65501 SHB65501 SQX65501 TAT65501 TKP65501 TUL65501 UEH65501 UOD65501 UXZ65501 VHV65501 VRR65501 WBN65501 WLJ65501 WVF65501 D131035 IT131037 SP131037 ACL131037 AMH131037 AWD131037 BFZ131037 BPV131037 BZR131037 CJN131037 CTJ131037 DDF131037 DNB131037 DWX131037 EGT131037 EQP131037 FAL131037 FKH131037 FUD131037 GDZ131037 GNV131037 GXR131037 HHN131037 HRJ131037 IBF131037 ILB131037 IUX131037 JET131037 JOP131037 JYL131037 KIH131037 KSD131037 LBZ131037 LLV131037 LVR131037 MFN131037 MPJ131037 MZF131037 NJB131037 NSX131037 OCT131037 OMP131037 OWL131037 PGH131037 PQD131037 PZZ131037 QJV131037 QTR131037 RDN131037 RNJ131037 RXF131037 SHB131037 SQX131037 TAT131037 TKP131037 TUL131037 UEH131037 UOD131037 UXZ131037 VHV131037 VRR131037 WBN131037 WLJ131037 WVF131037 D196571 IT196573 SP196573 ACL196573 AMH196573 AWD196573 BFZ196573 BPV196573 BZR196573 CJN196573 CTJ196573 DDF196573 DNB196573 DWX196573 EGT196573 EQP196573 FAL196573 FKH196573 FUD196573 GDZ196573 GNV196573 GXR196573 HHN196573 HRJ196573 IBF196573 ILB196573 IUX196573 JET196573 JOP196573 JYL196573 KIH196573 KSD196573 LBZ196573 LLV196573 LVR196573 MFN196573 MPJ196573 MZF196573 NJB196573 NSX196573 OCT196573 OMP196573 OWL196573 PGH196573 PQD196573 PZZ196573 QJV196573 QTR196573 RDN196573 RNJ196573 RXF196573 SHB196573 SQX196573 TAT196573 TKP196573 TUL196573 UEH196573 UOD196573 UXZ196573 VHV196573 VRR196573 WBN196573 WLJ196573 WVF196573 D262107 IT262109 SP262109 ACL262109 AMH262109 AWD262109 BFZ262109 BPV262109 BZR262109 CJN262109 CTJ262109 DDF262109 DNB262109 DWX262109 EGT262109 EQP262109 FAL262109 FKH262109 FUD262109 GDZ262109 GNV262109 GXR262109 HHN262109 HRJ262109 IBF262109 ILB262109 IUX262109 JET262109 JOP262109 JYL262109 KIH262109 KSD262109 LBZ262109 LLV262109 LVR262109 MFN262109 MPJ262109 MZF262109 NJB262109 NSX262109 OCT262109 OMP262109 OWL262109 PGH262109 PQD262109 PZZ262109 QJV262109 QTR262109 RDN262109 RNJ262109 RXF262109 SHB262109 SQX262109 TAT262109 TKP262109 TUL262109 UEH262109 UOD262109 UXZ262109 VHV262109 VRR262109 WBN262109 WLJ262109 WVF262109 D327643 IT327645 SP327645 ACL327645 AMH327645 AWD327645 BFZ327645 BPV327645 BZR327645 CJN327645 CTJ327645 DDF327645 DNB327645 DWX327645 EGT327645 EQP327645 FAL327645 FKH327645 FUD327645 GDZ327645 GNV327645 GXR327645 HHN327645 HRJ327645 IBF327645 ILB327645 IUX327645 JET327645 JOP327645 JYL327645 KIH327645 KSD327645 LBZ327645 LLV327645 LVR327645 MFN327645 MPJ327645 MZF327645 NJB327645 NSX327645 OCT327645 OMP327645 OWL327645 PGH327645 PQD327645 PZZ327645 QJV327645 QTR327645 RDN327645 RNJ327645 RXF327645 SHB327645 SQX327645 TAT327645 TKP327645 TUL327645 UEH327645 UOD327645 UXZ327645 VHV327645 VRR327645 WBN327645 WLJ327645 WVF327645 D393179 IT393181 SP393181 ACL393181 AMH393181 AWD393181 BFZ393181 BPV393181 BZR393181 CJN393181 CTJ393181 DDF393181 DNB393181 DWX393181 EGT393181 EQP393181 FAL393181 FKH393181 FUD393181 GDZ393181 GNV393181 GXR393181 HHN393181 HRJ393181 IBF393181 ILB393181 IUX393181 JET393181 JOP393181 JYL393181 KIH393181 KSD393181 LBZ393181 LLV393181 LVR393181 MFN393181 MPJ393181 MZF393181 NJB393181 NSX393181 OCT393181 OMP393181 OWL393181 PGH393181 PQD393181 PZZ393181 QJV393181 QTR393181 RDN393181 RNJ393181 RXF393181 SHB393181 SQX393181 TAT393181 TKP393181 TUL393181 UEH393181 UOD393181 UXZ393181 VHV393181 VRR393181 WBN393181 WLJ393181 WVF393181 D458715 IT458717 SP458717 ACL458717 AMH458717 AWD458717 BFZ458717 BPV458717 BZR458717 CJN458717 CTJ458717 DDF458717 DNB458717 DWX458717 EGT458717 EQP458717 FAL458717 FKH458717 FUD458717 GDZ458717 GNV458717 GXR458717 HHN458717 HRJ458717 IBF458717 ILB458717 IUX458717 JET458717 JOP458717 JYL458717 KIH458717 KSD458717 LBZ458717 LLV458717 LVR458717 MFN458717 MPJ458717 MZF458717 NJB458717 NSX458717 OCT458717 OMP458717 OWL458717 PGH458717 PQD458717 PZZ458717 QJV458717 QTR458717 RDN458717 RNJ458717 RXF458717 SHB458717 SQX458717 TAT458717 TKP458717 TUL458717 UEH458717 UOD458717 UXZ458717 VHV458717 VRR458717 WBN458717 WLJ458717 WVF458717 D524251 IT524253 SP524253 ACL524253 AMH524253 AWD524253 BFZ524253 BPV524253 BZR524253 CJN524253 CTJ524253 DDF524253 DNB524253 DWX524253 EGT524253 EQP524253 FAL524253 FKH524253 FUD524253 GDZ524253 GNV524253 GXR524253 HHN524253 HRJ524253 IBF524253 ILB524253 IUX524253 JET524253 JOP524253 JYL524253 KIH524253 KSD524253 LBZ524253 LLV524253 LVR524253 MFN524253 MPJ524253 MZF524253 NJB524253 NSX524253 OCT524253 OMP524253 OWL524253 PGH524253 PQD524253 PZZ524253 QJV524253 QTR524253 RDN524253 RNJ524253 RXF524253 SHB524253 SQX524253 TAT524253 TKP524253 TUL524253 UEH524253 UOD524253 UXZ524253 VHV524253 VRR524253 WBN524253 WLJ524253 WVF524253 D589787 IT589789 SP589789 ACL589789 AMH589789 AWD589789 BFZ589789 BPV589789 BZR589789 CJN589789 CTJ589789 DDF589789 DNB589789 DWX589789 EGT589789 EQP589789 FAL589789 FKH589789 FUD589789 GDZ589789 GNV589789 GXR589789 HHN589789 HRJ589789 IBF589789 ILB589789 IUX589789 JET589789 JOP589789 JYL589789 KIH589789 KSD589789 LBZ589789 LLV589789 LVR589789 MFN589789 MPJ589789 MZF589789 NJB589789 NSX589789 OCT589789 OMP589789 OWL589789 PGH589789 PQD589789 PZZ589789 QJV589789 QTR589789 RDN589789 RNJ589789 RXF589789 SHB589789 SQX589789 TAT589789 TKP589789 TUL589789 UEH589789 UOD589789 UXZ589789 VHV589789 VRR589789 WBN589789 WLJ589789 WVF589789 D655323 IT655325 SP655325 ACL655325 AMH655325 AWD655325 BFZ655325 BPV655325 BZR655325 CJN655325 CTJ655325 DDF655325 DNB655325 DWX655325 EGT655325 EQP655325 FAL655325 FKH655325 FUD655325 GDZ655325 GNV655325 GXR655325 HHN655325 HRJ655325 IBF655325 ILB655325 IUX655325 JET655325 JOP655325 JYL655325 KIH655325 KSD655325 LBZ655325 LLV655325 LVR655325 MFN655325 MPJ655325 MZF655325 NJB655325 NSX655325 OCT655325 OMP655325 OWL655325 PGH655325 PQD655325 PZZ655325 QJV655325 QTR655325 RDN655325 RNJ655325 RXF655325 SHB655325 SQX655325 TAT655325 TKP655325 TUL655325 UEH655325 UOD655325 UXZ655325 VHV655325 VRR655325 WBN655325 WLJ655325 WVF655325 D720859 IT720861 SP720861 ACL720861 AMH720861 AWD720861 BFZ720861 BPV720861 BZR720861 CJN720861 CTJ720861 DDF720861 DNB720861 DWX720861 EGT720861 EQP720861 FAL720861 FKH720861 FUD720861 GDZ720861 GNV720861 GXR720861 HHN720861 HRJ720861 IBF720861 ILB720861 IUX720861 JET720861 JOP720861 JYL720861 KIH720861 KSD720861 LBZ720861 LLV720861 LVR720861 MFN720861 MPJ720861 MZF720861 NJB720861 NSX720861 OCT720861 OMP720861 OWL720861 PGH720861 PQD720861 PZZ720861 QJV720861 QTR720861 RDN720861 RNJ720861 RXF720861 SHB720861 SQX720861 TAT720861 TKP720861 TUL720861 UEH720861 UOD720861 UXZ720861 VHV720861 VRR720861 WBN720861 WLJ720861 WVF720861 D786395 IT786397 SP786397 ACL786397 AMH786397 AWD786397 BFZ786397 BPV786397 BZR786397 CJN786397 CTJ786397 DDF786397 DNB786397 DWX786397 EGT786397 EQP786397 FAL786397 FKH786397 FUD786397 GDZ786397 GNV786397 GXR786397 HHN786397 HRJ786397 IBF786397 ILB786397 IUX786397 JET786397 JOP786397 JYL786397 KIH786397 KSD786397 LBZ786397 LLV786397 LVR786397 MFN786397 MPJ786397 MZF786397 NJB786397 NSX786397 OCT786397 OMP786397 OWL786397 PGH786397 PQD786397 PZZ786397 QJV786397 QTR786397 RDN786397 RNJ786397 RXF786397 SHB786397 SQX786397 TAT786397 TKP786397 TUL786397 UEH786397 UOD786397 UXZ786397 VHV786397 VRR786397 WBN786397 WLJ786397 WVF786397 D851931 IT851933 SP851933 ACL851933 AMH851933 AWD851933 BFZ851933 BPV851933 BZR851933 CJN851933 CTJ851933 DDF851933 DNB851933 DWX851933 EGT851933 EQP851933 FAL851933 FKH851933 FUD851933 GDZ851933 GNV851933 GXR851933 HHN851933 HRJ851933 IBF851933 ILB851933 IUX851933 JET851933 JOP851933 JYL851933 KIH851933 KSD851933 LBZ851933 LLV851933 LVR851933 MFN851933 MPJ851933 MZF851933 NJB851933 NSX851933 OCT851933 OMP851933 OWL851933 PGH851933 PQD851933 PZZ851933 QJV851933 QTR851933 RDN851933 RNJ851933 RXF851933 SHB851933 SQX851933 TAT851933 TKP851933 TUL851933 UEH851933 UOD851933 UXZ851933 VHV851933 VRR851933 WBN851933 WLJ851933 WVF851933 D917467 IT917469 SP917469 ACL917469 AMH917469 AWD917469 BFZ917469 BPV917469 BZR917469 CJN917469 CTJ917469 DDF917469 DNB917469 DWX917469 EGT917469 EQP917469 FAL917469 FKH917469 FUD917469 GDZ917469 GNV917469 GXR917469 HHN917469 HRJ917469 IBF917469 ILB917469 IUX917469 JET917469 JOP917469 JYL917469 KIH917469 KSD917469 LBZ917469 LLV917469 LVR917469 MFN917469 MPJ917469 MZF917469 NJB917469 NSX917469 OCT917469 OMP917469 OWL917469 PGH917469 PQD917469 PZZ917469 QJV917469 QTR917469 RDN917469 RNJ917469 RXF917469 SHB917469 SQX917469 TAT917469 TKP917469 TUL917469 UEH917469 UOD917469 UXZ917469 VHV917469 VRR917469 WBN917469 WLJ917469 WVF917469 D983003 IT983005 SP983005 ACL983005 AMH983005 AWD983005 BFZ983005 BPV983005 BZR983005 CJN983005 CTJ983005 DDF983005 DNB983005 DWX983005 EGT983005 EQP983005 FAL983005 FKH983005 FUD983005 GDZ983005 GNV983005 GXR983005 HHN983005 HRJ983005 IBF983005 ILB983005 IUX983005 JET983005 JOP983005 JYL983005 KIH983005 KSD983005 LBZ983005 LLV983005 LVR983005 MFN983005 MPJ983005 MZF983005 NJB983005 NSX983005 OCT983005 OMP983005 OWL983005 PGH983005 PQD983005 PZZ983005 QJV983005 QTR983005 RDN983005 RNJ983005 RXF983005 SHB983005 SQX983005 TAT983005 TKP983005 TUL983005 UEH983005 UOD983005 UXZ983005 VHV983005 VRR983005 WBN983005 WLJ983005 WVF983005 E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494 IU65496 SQ65496 ACM65496 AMI65496 AWE65496 BGA65496 BPW65496 BZS65496 CJO65496 CTK65496 DDG65496 DNC65496 DWY65496 EGU65496 EQQ65496 FAM65496 FKI65496 FUE65496 GEA65496 GNW65496 GXS65496 HHO65496 HRK65496 IBG65496 ILC65496 IUY65496 JEU65496 JOQ65496 JYM65496 KII65496 KSE65496 LCA65496 LLW65496 LVS65496 MFO65496 MPK65496 MZG65496 NJC65496 NSY65496 OCU65496 OMQ65496 OWM65496 PGI65496 PQE65496 QAA65496 QJW65496 QTS65496 RDO65496 RNK65496 RXG65496 SHC65496 SQY65496 TAU65496 TKQ65496 TUM65496 UEI65496 UOE65496 UYA65496 VHW65496 VRS65496 WBO65496 WLK65496 WVG65496 E131030 IU131032 SQ131032 ACM131032 AMI131032 AWE131032 BGA131032 BPW131032 BZS131032 CJO131032 CTK131032 DDG131032 DNC131032 DWY131032 EGU131032 EQQ131032 FAM131032 FKI131032 FUE131032 GEA131032 GNW131032 GXS131032 HHO131032 HRK131032 IBG131032 ILC131032 IUY131032 JEU131032 JOQ131032 JYM131032 KII131032 KSE131032 LCA131032 LLW131032 LVS131032 MFO131032 MPK131032 MZG131032 NJC131032 NSY131032 OCU131032 OMQ131032 OWM131032 PGI131032 PQE131032 QAA131032 QJW131032 QTS131032 RDO131032 RNK131032 RXG131032 SHC131032 SQY131032 TAU131032 TKQ131032 TUM131032 UEI131032 UOE131032 UYA131032 VHW131032 VRS131032 WBO131032 WLK131032 WVG131032 E196566 IU196568 SQ196568 ACM196568 AMI196568 AWE196568 BGA196568 BPW196568 BZS196568 CJO196568 CTK196568 DDG196568 DNC196568 DWY196568 EGU196568 EQQ196568 FAM196568 FKI196568 FUE196568 GEA196568 GNW196568 GXS196568 HHO196568 HRK196568 IBG196568 ILC196568 IUY196568 JEU196568 JOQ196568 JYM196568 KII196568 KSE196568 LCA196568 LLW196568 LVS196568 MFO196568 MPK196568 MZG196568 NJC196568 NSY196568 OCU196568 OMQ196568 OWM196568 PGI196568 PQE196568 QAA196568 QJW196568 QTS196568 RDO196568 RNK196568 RXG196568 SHC196568 SQY196568 TAU196568 TKQ196568 TUM196568 UEI196568 UOE196568 UYA196568 VHW196568 VRS196568 WBO196568 WLK196568 WVG196568 E262102 IU262104 SQ262104 ACM262104 AMI262104 AWE262104 BGA262104 BPW262104 BZS262104 CJO262104 CTK262104 DDG262104 DNC262104 DWY262104 EGU262104 EQQ262104 FAM262104 FKI262104 FUE262104 GEA262104 GNW262104 GXS262104 HHO262104 HRK262104 IBG262104 ILC262104 IUY262104 JEU262104 JOQ262104 JYM262104 KII262104 KSE262104 LCA262104 LLW262104 LVS262104 MFO262104 MPK262104 MZG262104 NJC262104 NSY262104 OCU262104 OMQ262104 OWM262104 PGI262104 PQE262104 QAA262104 QJW262104 QTS262104 RDO262104 RNK262104 RXG262104 SHC262104 SQY262104 TAU262104 TKQ262104 TUM262104 UEI262104 UOE262104 UYA262104 VHW262104 VRS262104 WBO262104 WLK262104 WVG262104 E327638 IU327640 SQ327640 ACM327640 AMI327640 AWE327640 BGA327640 BPW327640 BZS327640 CJO327640 CTK327640 DDG327640 DNC327640 DWY327640 EGU327640 EQQ327640 FAM327640 FKI327640 FUE327640 GEA327640 GNW327640 GXS327640 HHO327640 HRK327640 IBG327640 ILC327640 IUY327640 JEU327640 JOQ327640 JYM327640 KII327640 KSE327640 LCA327640 LLW327640 LVS327640 MFO327640 MPK327640 MZG327640 NJC327640 NSY327640 OCU327640 OMQ327640 OWM327640 PGI327640 PQE327640 QAA327640 QJW327640 QTS327640 RDO327640 RNK327640 RXG327640 SHC327640 SQY327640 TAU327640 TKQ327640 TUM327640 UEI327640 UOE327640 UYA327640 VHW327640 VRS327640 WBO327640 WLK327640 WVG327640 E393174 IU393176 SQ393176 ACM393176 AMI393176 AWE393176 BGA393176 BPW393176 BZS393176 CJO393176 CTK393176 DDG393176 DNC393176 DWY393176 EGU393176 EQQ393176 FAM393176 FKI393176 FUE393176 GEA393176 GNW393176 GXS393176 HHO393176 HRK393176 IBG393176 ILC393176 IUY393176 JEU393176 JOQ393176 JYM393176 KII393176 KSE393176 LCA393176 LLW393176 LVS393176 MFO393176 MPK393176 MZG393176 NJC393176 NSY393176 OCU393176 OMQ393176 OWM393176 PGI393176 PQE393176 QAA393176 QJW393176 QTS393176 RDO393176 RNK393176 RXG393176 SHC393176 SQY393176 TAU393176 TKQ393176 TUM393176 UEI393176 UOE393176 UYA393176 VHW393176 VRS393176 WBO393176 WLK393176 WVG393176 E458710 IU458712 SQ458712 ACM458712 AMI458712 AWE458712 BGA458712 BPW458712 BZS458712 CJO458712 CTK458712 DDG458712 DNC458712 DWY458712 EGU458712 EQQ458712 FAM458712 FKI458712 FUE458712 GEA458712 GNW458712 GXS458712 HHO458712 HRK458712 IBG458712 ILC458712 IUY458712 JEU458712 JOQ458712 JYM458712 KII458712 KSE458712 LCA458712 LLW458712 LVS458712 MFO458712 MPK458712 MZG458712 NJC458712 NSY458712 OCU458712 OMQ458712 OWM458712 PGI458712 PQE458712 QAA458712 QJW458712 QTS458712 RDO458712 RNK458712 RXG458712 SHC458712 SQY458712 TAU458712 TKQ458712 TUM458712 UEI458712 UOE458712 UYA458712 VHW458712 VRS458712 WBO458712 WLK458712 WVG458712 E524246 IU524248 SQ524248 ACM524248 AMI524248 AWE524248 BGA524248 BPW524248 BZS524248 CJO524248 CTK524248 DDG524248 DNC524248 DWY524248 EGU524248 EQQ524248 FAM524248 FKI524248 FUE524248 GEA524248 GNW524248 GXS524248 HHO524248 HRK524248 IBG524248 ILC524248 IUY524248 JEU524248 JOQ524248 JYM524248 KII524248 KSE524248 LCA524248 LLW524248 LVS524248 MFO524248 MPK524248 MZG524248 NJC524248 NSY524248 OCU524248 OMQ524248 OWM524248 PGI524248 PQE524248 QAA524248 QJW524248 QTS524248 RDO524248 RNK524248 RXG524248 SHC524248 SQY524248 TAU524248 TKQ524248 TUM524248 UEI524248 UOE524248 UYA524248 VHW524248 VRS524248 WBO524248 WLK524248 WVG524248 E589782 IU589784 SQ589784 ACM589784 AMI589784 AWE589784 BGA589784 BPW589784 BZS589784 CJO589784 CTK589784 DDG589784 DNC589784 DWY589784 EGU589784 EQQ589784 FAM589784 FKI589784 FUE589784 GEA589784 GNW589784 GXS589784 HHO589784 HRK589784 IBG589784 ILC589784 IUY589784 JEU589784 JOQ589784 JYM589784 KII589784 KSE589784 LCA589784 LLW589784 LVS589784 MFO589784 MPK589784 MZG589784 NJC589784 NSY589784 OCU589784 OMQ589784 OWM589784 PGI589784 PQE589784 QAA589784 QJW589784 QTS589784 RDO589784 RNK589784 RXG589784 SHC589784 SQY589784 TAU589784 TKQ589784 TUM589784 UEI589784 UOE589784 UYA589784 VHW589784 VRS589784 WBO589784 WLK589784 WVG589784 E655318 IU655320 SQ655320 ACM655320 AMI655320 AWE655320 BGA655320 BPW655320 BZS655320 CJO655320 CTK655320 DDG655320 DNC655320 DWY655320 EGU655320 EQQ655320 FAM655320 FKI655320 FUE655320 GEA655320 GNW655320 GXS655320 HHO655320 HRK655320 IBG655320 ILC655320 IUY655320 JEU655320 JOQ655320 JYM655320 KII655320 KSE655320 LCA655320 LLW655320 LVS655320 MFO655320 MPK655320 MZG655320 NJC655320 NSY655320 OCU655320 OMQ655320 OWM655320 PGI655320 PQE655320 QAA655320 QJW655320 QTS655320 RDO655320 RNK655320 RXG655320 SHC655320 SQY655320 TAU655320 TKQ655320 TUM655320 UEI655320 UOE655320 UYA655320 VHW655320 VRS655320 WBO655320 WLK655320 WVG655320 E720854 IU720856 SQ720856 ACM720856 AMI720856 AWE720856 BGA720856 BPW720856 BZS720856 CJO720856 CTK720856 DDG720856 DNC720856 DWY720856 EGU720856 EQQ720856 FAM720856 FKI720856 FUE720856 GEA720856 GNW720856 GXS720856 HHO720856 HRK720856 IBG720856 ILC720856 IUY720856 JEU720856 JOQ720856 JYM720856 KII720856 KSE720856 LCA720856 LLW720856 LVS720856 MFO720856 MPK720856 MZG720856 NJC720856 NSY720856 OCU720856 OMQ720856 OWM720856 PGI720856 PQE720856 QAA720856 QJW720856 QTS720856 RDO720856 RNK720856 RXG720856 SHC720856 SQY720856 TAU720856 TKQ720856 TUM720856 UEI720856 UOE720856 UYA720856 VHW720856 VRS720856 WBO720856 WLK720856 WVG720856 E786390 IU786392 SQ786392 ACM786392 AMI786392 AWE786392 BGA786392 BPW786392 BZS786392 CJO786392 CTK786392 DDG786392 DNC786392 DWY786392 EGU786392 EQQ786392 FAM786392 FKI786392 FUE786392 GEA786392 GNW786392 GXS786392 HHO786392 HRK786392 IBG786392 ILC786392 IUY786392 JEU786392 JOQ786392 JYM786392 KII786392 KSE786392 LCA786392 LLW786392 LVS786392 MFO786392 MPK786392 MZG786392 NJC786392 NSY786392 OCU786392 OMQ786392 OWM786392 PGI786392 PQE786392 QAA786392 QJW786392 QTS786392 RDO786392 RNK786392 RXG786392 SHC786392 SQY786392 TAU786392 TKQ786392 TUM786392 UEI786392 UOE786392 UYA786392 VHW786392 VRS786392 WBO786392 WLK786392 WVG786392 E851926 IU851928 SQ851928 ACM851928 AMI851928 AWE851928 BGA851928 BPW851928 BZS851928 CJO851928 CTK851928 DDG851928 DNC851928 DWY851928 EGU851928 EQQ851928 FAM851928 FKI851928 FUE851928 GEA851928 GNW851928 GXS851928 HHO851928 HRK851928 IBG851928 ILC851928 IUY851928 JEU851928 JOQ851928 JYM851928 KII851928 KSE851928 LCA851928 LLW851928 LVS851928 MFO851928 MPK851928 MZG851928 NJC851928 NSY851928 OCU851928 OMQ851928 OWM851928 PGI851928 PQE851928 QAA851928 QJW851928 QTS851928 RDO851928 RNK851928 RXG851928 SHC851928 SQY851928 TAU851928 TKQ851928 TUM851928 UEI851928 UOE851928 UYA851928 VHW851928 VRS851928 WBO851928 WLK851928 WVG851928 E917462 IU917464 SQ917464 ACM917464 AMI917464 AWE917464 BGA917464 BPW917464 BZS917464 CJO917464 CTK917464 DDG917464 DNC917464 DWY917464 EGU917464 EQQ917464 FAM917464 FKI917464 FUE917464 GEA917464 GNW917464 GXS917464 HHO917464 HRK917464 IBG917464 ILC917464 IUY917464 JEU917464 JOQ917464 JYM917464 KII917464 KSE917464 LCA917464 LLW917464 LVS917464 MFO917464 MPK917464 MZG917464 NJC917464 NSY917464 OCU917464 OMQ917464 OWM917464 PGI917464 PQE917464 QAA917464 QJW917464 QTS917464 RDO917464 RNK917464 RXG917464 SHC917464 SQY917464 TAU917464 TKQ917464 TUM917464 UEI917464 UOE917464 UYA917464 VHW917464 VRS917464 WBO917464 WLK917464 WVG917464 E982998 IU983000 SQ983000 ACM983000 AMI983000 AWE983000 BGA983000 BPW983000 BZS983000 CJO983000 CTK983000 DDG983000 DNC983000 DWY983000 EGU983000 EQQ983000 FAM983000 FKI983000 FUE983000 GEA983000 GNW983000 GXS983000 HHO983000 HRK983000 IBG983000 ILC983000 IUY983000 JEU983000 JOQ983000 JYM983000 KII983000 KSE983000 LCA983000 LLW983000 LVS983000 MFO983000 MPK983000 MZG983000 NJC983000 NSY983000 OCU983000 OMQ983000 OWM983000 PGI983000 PQE983000 QAA983000 QJW983000 QTS983000 RDO983000 RNK983000 RXG983000 SHC983000 SQY983000 TAU983000 TKQ983000 TUM983000 UEI983000 UOE983000 UYA983000 VHW983000 VRS983000 WBO983000 WLK983000 B7:C7" xr:uid="{4A4AD10B-E970-47F5-8AFF-1F1DF7783E13}">
      <formula1>#REF!</formula1>
    </dataValidation>
    <dataValidation type="list" showInputMessage="1" showErrorMessage="1" sqref="IT17 WVH983000 WLL983000 WBP983000 VRT983000 VHX983000 UYB983000 UOF983000 UEJ983000 TUN983000 TKR983000 TAV983000 SQZ983000 SHD983000 RXH983000 RNL983000 RDP983000 QTT983000 QJX983000 QAB983000 PQF983000 PGJ983000 OWN983000 OMR983000 OCV983000 NSZ983000 NJD983000 MZH983000 MPL983000 MFP983000 LVT983000 LLX983000 LCB983000 KSF983000 KIJ983000 JYN983000 JOR983000 JEV983000 IUZ983000 ILD983000 IBH983000 HRL983000 HHP983000 GXT983000 GNX983000 GEB983000 FUF983000 FKJ983000 FAN983000 EQR983000 EGV983000 DWZ983000 DND983000 DDH983000 CTL983000 CJP983000 BZT983000 BPX983000 BGB983000 AWF983000 AMJ983000 ACN983000 SR983000 IV983000 F983000 WVH917464 WLL917464 WBP917464 VRT917464 VHX917464 UYB917464 UOF917464 UEJ917464 TUN917464 TKR917464 TAV917464 SQZ917464 SHD917464 RXH917464 RNL917464 RDP917464 QTT917464 QJX917464 QAB917464 PQF917464 PGJ917464 OWN917464 OMR917464 OCV917464 NSZ917464 NJD917464 MZH917464 MPL917464 MFP917464 LVT917464 LLX917464 LCB917464 KSF917464 KIJ917464 JYN917464 JOR917464 JEV917464 IUZ917464 ILD917464 IBH917464 HRL917464 HHP917464 GXT917464 GNX917464 GEB917464 FUF917464 FKJ917464 FAN917464 EQR917464 EGV917464 DWZ917464 DND917464 DDH917464 CTL917464 CJP917464 BZT917464 BPX917464 BGB917464 AWF917464 AMJ917464 ACN917464 SR917464 IV917464 F917464 WVH851928 WLL851928 WBP851928 VRT851928 VHX851928 UYB851928 UOF851928 UEJ851928 TUN851928 TKR851928 TAV851928 SQZ851928 SHD851928 RXH851928 RNL851928 RDP851928 QTT851928 QJX851928 QAB851928 PQF851928 PGJ851928 OWN851928 OMR851928 OCV851928 NSZ851928 NJD851928 MZH851928 MPL851928 MFP851928 LVT851928 LLX851928 LCB851928 KSF851928 KIJ851928 JYN851928 JOR851928 JEV851928 IUZ851928 ILD851928 IBH851928 HRL851928 HHP851928 GXT851928 GNX851928 GEB851928 FUF851928 FKJ851928 FAN851928 EQR851928 EGV851928 DWZ851928 DND851928 DDH851928 CTL851928 CJP851928 BZT851928 BPX851928 BGB851928 AWF851928 AMJ851928 ACN851928 SR851928 IV851928 F851928 WVH786392 WLL786392 WBP786392 VRT786392 VHX786392 UYB786392 UOF786392 UEJ786392 TUN786392 TKR786392 TAV786392 SQZ786392 SHD786392 RXH786392 RNL786392 RDP786392 QTT786392 QJX786392 QAB786392 PQF786392 PGJ786392 OWN786392 OMR786392 OCV786392 NSZ786392 NJD786392 MZH786392 MPL786392 MFP786392 LVT786392 LLX786392 LCB786392 KSF786392 KIJ786392 JYN786392 JOR786392 JEV786392 IUZ786392 ILD786392 IBH786392 HRL786392 HHP786392 GXT786392 GNX786392 GEB786392 FUF786392 FKJ786392 FAN786392 EQR786392 EGV786392 DWZ786392 DND786392 DDH786392 CTL786392 CJP786392 BZT786392 BPX786392 BGB786392 AWF786392 AMJ786392 ACN786392 SR786392 IV786392 F786392 WVH720856 WLL720856 WBP720856 VRT720856 VHX720856 UYB720856 UOF720856 UEJ720856 TUN720856 TKR720856 TAV720856 SQZ720856 SHD720856 RXH720856 RNL720856 RDP720856 QTT720856 QJX720856 QAB720856 PQF720856 PGJ720856 OWN720856 OMR720856 OCV720856 NSZ720856 NJD720856 MZH720856 MPL720856 MFP720856 LVT720856 LLX720856 LCB720856 KSF720856 KIJ720856 JYN720856 JOR720856 JEV720856 IUZ720856 ILD720856 IBH720856 HRL720856 HHP720856 GXT720856 GNX720856 GEB720856 FUF720856 FKJ720856 FAN720856 EQR720856 EGV720856 DWZ720856 DND720856 DDH720856 CTL720856 CJP720856 BZT720856 BPX720856 BGB720856 AWF720856 AMJ720856 ACN720856 SR720856 IV720856 F720856 WVH655320 WLL655320 WBP655320 VRT655320 VHX655320 UYB655320 UOF655320 UEJ655320 TUN655320 TKR655320 TAV655320 SQZ655320 SHD655320 RXH655320 RNL655320 RDP655320 QTT655320 QJX655320 QAB655320 PQF655320 PGJ655320 OWN655320 OMR655320 OCV655320 NSZ655320 NJD655320 MZH655320 MPL655320 MFP655320 LVT655320 LLX655320 LCB655320 KSF655320 KIJ655320 JYN655320 JOR655320 JEV655320 IUZ655320 ILD655320 IBH655320 HRL655320 HHP655320 GXT655320 GNX655320 GEB655320 FUF655320 FKJ655320 FAN655320 EQR655320 EGV655320 DWZ655320 DND655320 DDH655320 CTL655320 CJP655320 BZT655320 BPX655320 BGB655320 AWF655320 AMJ655320 ACN655320 SR655320 IV655320 F655320 WVH589784 WLL589784 WBP589784 VRT589784 VHX589784 UYB589784 UOF589784 UEJ589784 TUN589784 TKR589784 TAV589784 SQZ589784 SHD589784 RXH589784 RNL589784 RDP589784 QTT589784 QJX589784 QAB589784 PQF589784 PGJ589784 OWN589784 OMR589784 OCV589784 NSZ589784 NJD589784 MZH589784 MPL589784 MFP589784 LVT589784 LLX589784 LCB589784 KSF589784 KIJ589784 JYN589784 JOR589784 JEV589784 IUZ589784 ILD589784 IBH589784 HRL589784 HHP589784 GXT589784 GNX589784 GEB589784 FUF589784 FKJ589784 FAN589784 EQR589784 EGV589784 DWZ589784 DND589784 DDH589784 CTL589784 CJP589784 BZT589784 BPX589784 BGB589784 AWF589784 AMJ589784 ACN589784 SR589784 IV589784 F589784 WVH524248 WLL524248 WBP524248 VRT524248 VHX524248 UYB524248 UOF524248 UEJ524248 TUN524248 TKR524248 TAV524248 SQZ524248 SHD524248 RXH524248 RNL524248 RDP524248 QTT524248 QJX524248 QAB524248 PQF524248 PGJ524248 OWN524248 OMR524248 OCV524248 NSZ524248 NJD524248 MZH524248 MPL524248 MFP524248 LVT524248 LLX524248 LCB524248 KSF524248 KIJ524248 JYN524248 JOR524248 JEV524248 IUZ524248 ILD524248 IBH524248 HRL524248 HHP524248 GXT524248 GNX524248 GEB524248 FUF524248 FKJ524248 FAN524248 EQR524248 EGV524248 DWZ524248 DND524248 DDH524248 CTL524248 CJP524248 BZT524248 BPX524248 BGB524248 AWF524248 AMJ524248 ACN524248 SR524248 IV524248 F524248 WVH458712 WLL458712 WBP458712 VRT458712 VHX458712 UYB458712 UOF458712 UEJ458712 TUN458712 TKR458712 TAV458712 SQZ458712 SHD458712 RXH458712 RNL458712 RDP458712 QTT458712 QJX458712 QAB458712 PQF458712 PGJ458712 OWN458712 OMR458712 OCV458712 NSZ458712 NJD458712 MZH458712 MPL458712 MFP458712 LVT458712 LLX458712 LCB458712 KSF458712 KIJ458712 JYN458712 JOR458712 JEV458712 IUZ458712 ILD458712 IBH458712 HRL458712 HHP458712 GXT458712 GNX458712 GEB458712 FUF458712 FKJ458712 FAN458712 EQR458712 EGV458712 DWZ458712 DND458712 DDH458712 CTL458712 CJP458712 BZT458712 BPX458712 BGB458712 AWF458712 AMJ458712 ACN458712 SR458712 IV458712 F458712 WVH393176 WLL393176 WBP393176 VRT393176 VHX393176 UYB393176 UOF393176 UEJ393176 TUN393176 TKR393176 TAV393176 SQZ393176 SHD393176 RXH393176 RNL393176 RDP393176 QTT393176 QJX393176 QAB393176 PQF393176 PGJ393176 OWN393176 OMR393176 OCV393176 NSZ393176 NJD393176 MZH393176 MPL393176 MFP393176 LVT393176 LLX393176 LCB393176 KSF393176 KIJ393176 JYN393176 JOR393176 JEV393176 IUZ393176 ILD393176 IBH393176 HRL393176 HHP393176 GXT393176 GNX393176 GEB393176 FUF393176 FKJ393176 FAN393176 EQR393176 EGV393176 DWZ393176 DND393176 DDH393176 CTL393176 CJP393176 BZT393176 BPX393176 BGB393176 AWF393176 AMJ393176 ACN393176 SR393176 IV393176 F393176 WVH327640 WLL327640 WBP327640 VRT327640 VHX327640 UYB327640 UOF327640 UEJ327640 TUN327640 TKR327640 TAV327640 SQZ327640 SHD327640 RXH327640 RNL327640 RDP327640 QTT327640 QJX327640 QAB327640 PQF327640 PGJ327640 OWN327640 OMR327640 OCV327640 NSZ327640 NJD327640 MZH327640 MPL327640 MFP327640 LVT327640 LLX327640 LCB327640 KSF327640 KIJ327640 JYN327640 JOR327640 JEV327640 IUZ327640 ILD327640 IBH327640 HRL327640 HHP327640 GXT327640 GNX327640 GEB327640 FUF327640 FKJ327640 FAN327640 EQR327640 EGV327640 DWZ327640 DND327640 DDH327640 CTL327640 CJP327640 BZT327640 BPX327640 BGB327640 AWF327640 AMJ327640 ACN327640 SR327640 IV327640 F327640 WVH262104 WLL262104 WBP262104 VRT262104 VHX262104 UYB262104 UOF262104 UEJ262104 TUN262104 TKR262104 TAV262104 SQZ262104 SHD262104 RXH262104 RNL262104 RDP262104 QTT262104 QJX262104 QAB262104 PQF262104 PGJ262104 OWN262104 OMR262104 OCV262104 NSZ262104 NJD262104 MZH262104 MPL262104 MFP262104 LVT262104 LLX262104 LCB262104 KSF262104 KIJ262104 JYN262104 JOR262104 JEV262104 IUZ262104 ILD262104 IBH262104 HRL262104 HHP262104 GXT262104 GNX262104 GEB262104 FUF262104 FKJ262104 FAN262104 EQR262104 EGV262104 DWZ262104 DND262104 DDH262104 CTL262104 CJP262104 BZT262104 BPX262104 BGB262104 AWF262104 AMJ262104 ACN262104 SR262104 IV262104 F262104 WVH196568 WLL196568 WBP196568 VRT196568 VHX196568 UYB196568 UOF196568 UEJ196568 TUN196568 TKR196568 TAV196568 SQZ196568 SHD196568 RXH196568 RNL196568 RDP196568 QTT196568 QJX196568 QAB196568 PQF196568 PGJ196568 OWN196568 OMR196568 OCV196568 NSZ196568 NJD196568 MZH196568 MPL196568 MFP196568 LVT196568 LLX196568 LCB196568 KSF196568 KIJ196568 JYN196568 JOR196568 JEV196568 IUZ196568 ILD196568 IBH196568 HRL196568 HHP196568 GXT196568 GNX196568 GEB196568 FUF196568 FKJ196568 FAN196568 EQR196568 EGV196568 DWZ196568 DND196568 DDH196568 CTL196568 CJP196568 BZT196568 BPX196568 BGB196568 AWF196568 AMJ196568 ACN196568 SR196568 IV196568 F196568 WVH131032 WLL131032 WBP131032 VRT131032 VHX131032 UYB131032 UOF131032 UEJ131032 TUN131032 TKR131032 TAV131032 SQZ131032 SHD131032 RXH131032 RNL131032 RDP131032 QTT131032 QJX131032 QAB131032 PQF131032 PGJ131032 OWN131032 OMR131032 OCV131032 NSZ131032 NJD131032 MZH131032 MPL131032 MFP131032 LVT131032 LLX131032 LCB131032 KSF131032 KIJ131032 JYN131032 JOR131032 JEV131032 IUZ131032 ILD131032 IBH131032 HRL131032 HHP131032 GXT131032 GNX131032 GEB131032 FUF131032 FKJ131032 FAN131032 EQR131032 EGV131032 DWZ131032 DND131032 DDH131032 CTL131032 CJP131032 BZT131032 BPX131032 BGB131032 AWF131032 AMJ131032 ACN131032 SR131032 IV131032 F131032 WVH65496 WLL65496 WBP65496 VRT65496 VHX65496 UYB65496 UOF65496 UEJ65496 TUN65496 TKR65496 TAV65496 SQZ65496 SHD65496 RXH65496 RNL65496 RDP65496 QTT65496 QJX65496 QAB65496 PQF65496 PGJ65496 OWN65496 OMR65496 OCV65496 NSZ65496 NJD65496 MZH65496 MPL65496 MFP65496 LVT65496 LLX65496 LCB65496 KSF65496 KIJ65496 JYN65496 JOR65496 JEV65496 IUZ65496 ILD65496 IBH65496 HRL65496 HHP65496 GXT65496 GNX65496 GEB65496 FUF65496 FKJ65496 FAN65496 EQR65496 EGV65496 DWZ65496 DND65496 DDH65496 CTL65496 CJP65496 BZT65496 BPX65496 BGB65496 AWF65496 AMJ65496 ACN65496 SR65496 IV65496 F65496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SP17 WVG983005 WLK983005 WBO983005 VRS983005 VHW983005 UYA983005 UOE983005 UEI983005 TUM983005 TKQ983005 TAU983005 SQY983005 SHC983005 RXG983005 RNK983005 RDO983005 QTS983005 QJW983005 QAA983005 PQE983005 PGI983005 OWM983005 OMQ983005 OCU983005 NSY983005 NJC983005 MZG983005 MPK983005 MFO983005 LVS983005 LLW983005 LCA983005 KSE983005 KII983005 JYM983005 JOQ983005 JEU983005 IUY983005 ILC983005 IBG983005 HRK983005 HHO983005 GXS983005 GNW983005 GEA983005 FUE983005 FKI983005 FAM983005 EQQ983005 EGU983005 DWY983005 DNC983005 DDG983005 CTK983005 CJO983005 BZS983005 BPW983005 BGA983005 AWE983005 AMI983005 ACM983005 SQ983005 IU983005 E983003 WVG917469 WLK917469 WBO917469 VRS917469 VHW917469 UYA917469 UOE917469 UEI917469 TUM917469 TKQ917469 TAU917469 SQY917469 SHC917469 RXG917469 RNK917469 RDO917469 QTS917469 QJW917469 QAA917469 PQE917469 PGI917469 OWM917469 OMQ917469 OCU917469 NSY917469 NJC917469 MZG917469 MPK917469 MFO917469 LVS917469 LLW917469 LCA917469 KSE917469 KII917469 JYM917469 JOQ917469 JEU917469 IUY917469 ILC917469 IBG917469 HRK917469 HHO917469 GXS917469 GNW917469 GEA917469 FUE917469 FKI917469 FAM917469 EQQ917469 EGU917469 DWY917469 DNC917469 DDG917469 CTK917469 CJO917469 BZS917469 BPW917469 BGA917469 AWE917469 AMI917469 ACM917469 SQ917469 IU917469 E917467 WVG851933 WLK851933 WBO851933 VRS851933 VHW851933 UYA851933 UOE851933 UEI851933 TUM851933 TKQ851933 TAU851933 SQY851933 SHC851933 RXG851933 RNK851933 RDO851933 QTS851933 QJW851933 QAA851933 PQE851933 PGI851933 OWM851933 OMQ851933 OCU851933 NSY851933 NJC851933 MZG851933 MPK851933 MFO851933 LVS851933 LLW851933 LCA851933 KSE851933 KII851933 JYM851933 JOQ851933 JEU851933 IUY851933 ILC851933 IBG851933 HRK851933 HHO851933 GXS851933 GNW851933 GEA851933 FUE851933 FKI851933 FAM851933 EQQ851933 EGU851933 DWY851933 DNC851933 DDG851933 CTK851933 CJO851933 BZS851933 BPW851933 BGA851933 AWE851933 AMI851933 ACM851933 SQ851933 IU851933 E851931 WVG786397 WLK786397 WBO786397 VRS786397 VHW786397 UYA786397 UOE786397 UEI786397 TUM786397 TKQ786397 TAU786397 SQY786397 SHC786397 RXG786397 RNK786397 RDO786397 QTS786397 QJW786397 QAA786397 PQE786397 PGI786397 OWM786397 OMQ786397 OCU786397 NSY786397 NJC786397 MZG786397 MPK786397 MFO786397 LVS786397 LLW786397 LCA786397 KSE786397 KII786397 JYM786397 JOQ786397 JEU786397 IUY786397 ILC786397 IBG786397 HRK786397 HHO786397 GXS786397 GNW786397 GEA786397 FUE786397 FKI786397 FAM786397 EQQ786397 EGU786397 DWY786397 DNC786397 DDG786397 CTK786397 CJO786397 BZS786397 BPW786397 BGA786397 AWE786397 AMI786397 ACM786397 SQ786397 IU786397 E786395 WVG720861 WLK720861 WBO720861 VRS720861 VHW720861 UYA720861 UOE720861 UEI720861 TUM720861 TKQ720861 TAU720861 SQY720861 SHC720861 RXG720861 RNK720861 RDO720861 QTS720861 QJW720861 QAA720861 PQE720861 PGI720861 OWM720861 OMQ720861 OCU720861 NSY720861 NJC720861 MZG720861 MPK720861 MFO720861 LVS720861 LLW720861 LCA720861 KSE720861 KII720861 JYM720861 JOQ720861 JEU720861 IUY720861 ILC720861 IBG720861 HRK720861 HHO720861 GXS720861 GNW720861 GEA720861 FUE720861 FKI720861 FAM720861 EQQ720861 EGU720861 DWY720861 DNC720861 DDG720861 CTK720861 CJO720861 BZS720861 BPW720861 BGA720861 AWE720861 AMI720861 ACM720861 SQ720861 IU720861 E720859 WVG655325 WLK655325 WBO655325 VRS655325 VHW655325 UYA655325 UOE655325 UEI655325 TUM655325 TKQ655325 TAU655325 SQY655325 SHC655325 RXG655325 RNK655325 RDO655325 QTS655325 QJW655325 QAA655325 PQE655325 PGI655325 OWM655325 OMQ655325 OCU655325 NSY655325 NJC655325 MZG655325 MPK655325 MFO655325 LVS655325 LLW655325 LCA655325 KSE655325 KII655325 JYM655325 JOQ655325 JEU655325 IUY655325 ILC655325 IBG655325 HRK655325 HHO655325 GXS655325 GNW655325 GEA655325 FUE655325 FKI655325 FAM655325 EQQ655325 EGU655325 DWY655325 DNC655325 DDG655325 CTK655325 CJO655325 BZS655325 BPW655325 BGA655325 AWE655325 AMI655325 ACM655325 SQ655325 IU655325 E655323 WVG589789 WLK589789 WBO589789 VRS589789 VHW589789 UYA589789 UOE589789 UEI589789 TUM589789 TKQ589789 TAU589789 SQY589789 SHC589789 RXG589789 RNK589789 RDO589789 QTS589789 QJW589789 QAA589789 PQE589789 PGI589789 OWM589789 OMQ589789 OCU589789 NSY589789 NJC589789 MZG589789 MPK589789 MFO589789 LVS589789 LLW589789 LCA589789 KSE589789 KII589789 JYM589789 JOQ589789 JEU589789 IUY589789 ILC589789 IBG589789 HRK589789 HHO589789 GXS589789 GNW589789 GEA589789 FUE589789 FKI589789 FAM589789 EQQ589789 EGU589789 DWY589789 DNC589789 DDG589789 CTK589789 CJO589789 BZS589789 BPW589789 BGA589789 AWE589789 AMI589789 ACM589789 SQ589789 IU589789 E589787 WVG524253 WLK524253 WBO524253 VRS524253 VHW524253 UYA524253 UOE524253 UEI524253 TUM524253 TKQ524253 TAU524253 SQY524253 SHC524253 RXG524253 RNK524253 RDO524253 QTS524253 QJW524253 QAA524253 PQE524253 PGI524253 OWM524253 OMQ524253 OCU524253 NSY524253 NJC524253 MZG524253 MPK524253 MFO524253 LVS524253 LLW524253 LCA524253 KSE524253 KII524253 JYM524253 JOQ524253 JEU524253 IUY524253 ILC524253 IBG524253 HRK524253 HHO524253 GXS524253 GNW524253 GEA524253 FUE524253 FKI524253 FAM524253 EQQ524253 EGU524253 DWY524253 DNC524253 DDG524253 CTK524253 CJO524253 BZS524253 BPW524253 BGA524253 AWE524253 AMI524253 ACM524253 SQ524253 IU524253 E524251 WVG458717 WLK458717 WBO458717 VRS458717 VHW458717 UYA458717 UOE458717 UEI458717 TUM458717 TKQ458717 TAU458717 SQY458717 SHC458717 RXG458717 RNK458717 RDO458717 QTS458717 QJW458717 QAA458717 PQE458717 PGI458717 OWM458717 OMQ458717 OCU458717 NSY458717 NJC458717 MZG458717 MPK458717 MFO458717 LVS458717 LLW458717 LCA458717 KSE458717 KII458717 JYM458717 JOQ458717 JEU458717 IUY458717 ILC458717 IBG458717 HRK458717 HHO458717 GXS458717 GNW458717 GEA458717 FUE458717 FKI458717 FAM458717 EQQ458717 EGU458717 DWY458717 DNC458717 DDG458717 CTK458717 CJO458717 BZS458717 BPW458717 BGA458717 AWE458717 AMI458717 ACM458717 SQ458717 IU458717 E458715 WVG393181 WLK393181 WBO393181 VRS393181 VHW393181 UYA393181 UOE393181 UEI393181 TUM393181 TKQ393181 TAU393181 SQY393181 SHC393181 RXG393181 RNK393181 RDO393181 QTS393181 QJW393181 QAA393181 PQE393181 PGI393181 OWM393181 OMQ393181 OCU393181 NSY393181 NJC393181 MZG393181 MPK393181 MFO393181 LVS393181 LLW393181 LCA393181 KSE393181 KII393181 JYM393181 JOQ393181 JEU393181 IUY393181 ILC393181 IBG393181 HRK393181 HHO393181 GXS393181 GNW393181 GEA393181 FUE393181 FKI393181 FAM393181 EQQ393181 EGU393181 DWY393181 DNC393181 DDG393181 CTK393181 CJO393181 BZS393181 BPW393181 BGA393181 AWE393181 AMI393181 ACM393181 SQ393181 IU393181 E393179 WVG327645 WLK327645 WBO327645 VRS327645 VHW327645 UYA327645 UOE327645 UEI327645 TUM327645 TKQ327645 TAU327645 SQY327645 SHC327645 RXG327645 RNK327645 RDO327645 QTS327645 QJW327645 QAA327645 PQE327645 PGI327645 OWM327645 OMQ327645 OCU327645 NSY327645 NJC327645 MZG327645 MPK327645 MFO327645 LVS327645 LLW327645 LCA327645 KSE327645 KII327645 JYM327645 JOQ327645 JEU327645 IUY327645 ILC327645 IBG327645 HRK327645 HHO327645 GXS327645 GNW327645 GEA327645 FUE327645 FKI327645 FAM327645 EQQ327645 EGU327645 DWY327645 DNC327645 DDG327645 CTK327645 CJO327645 BZS327645 BPW327645 BGA327645 AWE327645 AMI327645 ACM327645 SQ327645 IU327645 E327643 WVG262109 WLK262109 WBO262109 VRS262109 VHW262109 UYA262109 UOE262109 UEI262109 TUM262109 TKQ262109 TAU262109 SQY262109 SHC262109 RXG262109 RNK262109 RDO262109 QTS262109 QJW262109 QAA262109 PQE262109 PGI262109 OWM262109 OMQ262109 OCU262109 NSY262109 NJC262109 MZG262109 MPK262109 MFO262109 LVS262109 LLW262109 LCA262109 KSE262109 KII262109 JYM262109 JOQ262109 JEU262109 IUY262109 ILC262109 IBG262109 HRK262109 HHO262109 GXS262109 GNW262109 GEA262109 FUE262109 FKI262109 FAM262109 EQQ262109 EGU262109 DWY262109 DNC262109 DDG262109 CTK262109 CJO262109 BZS262109 BPW262109 BGA262109 AWE262109 AMI262109 ACM262109 SQ262109 IU262109 E262107 WVG196573 WLK196573 WBO196573 VRS196573 VHW196573 UYA196573 UOE196573 UEI196573 TUM196573 TKQ196573 TAU196573 SQY196573 SHC196573 RXG196573 RNK196573 RDO196573 QTS196573 QJW196573 QAA196573 PQE196573 PGI196573 OWM196573 OMQ196573 OCU196573 NSY196573 NJC196573 MZG196573 MPK196573 MFO196573 LVS196573 LLW196573 LCA196573 KSE196573 KII196573 JYM196573 JOQ196573 JEU196573 IUY196573 ILC196573 IBG196573 HRK196573 HHO196573 GXS196573 GNW196573 GEA196573 FUE196573 FKI196573 FAM196573 EQQ196573 EGU196573 DWY196573 DNC196573 DDG196573 CTK196573 CJO196573 BZS196573 BPW196573 BGA196573 AWE196573 AMI196573 ACM196573 SQ196573 IU196573 E196571 WVG131037 WLK131037 WBO131037 VRS131037 VHW131037 UYA131037 UOE131037 UEI131037 TUM131037 TKQ131037 TAU131037 SQY131037 SHC131037 RXG131037 RNK131037 RDO131037 QTS131037 QJW131037 QAA131037 PQE131037 PGI131037 OWM131037 OMQ131037 OCU131037 NSY131037 NJC131037 MZG131037 MPK131037 MFO131037 LVS131037 LLW131037 LCA131037 KSE131037 KII131037 JYM131037 JOQ131037 JEU131037 IUY131037 ILC131037 IBG131037 HRK131037 HHO131037 GXS131037 GNW131037 GEA131037 FUE131037 FKI131037 FAM131037 EQQ131037 EGU131037 DWY131037 DNC131037 DDG131037 CTK131037 CJO131037 BZS131037 BPW131037 BGA131037 AWE131037 AMI131037 ACM131037 SQ131037 IU131037 E131035 WVG65501 WLK65501 WBO65501 VRS65501 VHW65501 UYA65501 UOE65501 UEI65501 TUM65501 TKQ65501 TAU65501 SQY65501 SHC65501 RXG65501 RNK65501 RDO65501 QTS65501 QJW65501 QAA65501 PQE65501 PGI65501 OWM65501 OMQ65501 OCU65501 NSY65501 NJC65501 MZG65501 MPK65501 MFO65501 LVS65501 LLW65501 LCA65501 KSE65501 KII65501 JYM65501 JOQ65501 JEU65501 IUY65501 ILC65501 IBG65501 HRK65501 HHO65501 GXS65501 GNW65501 GEA65501 FUE65501 FKI65501 FAM65501 EQQ65501 EGU65501 DWY65501 DNC65501 DDG65501 CTK65501 CJO65501 BZS65501 BPW65501 BGA65501 AWE65501 AMI65501 ACM65501 SQ65501 IU65501 E65499 WVF17 WLJ17 WBN17 VRR17 VHV17 UXZ17 UOD17 UEH17 TUL17 TKP17 TAT17 SQX17 SHB17 RXF17 RNJ17 RDN17 QTR17 QJV17 PZZ17 PQD17 PGH17 OWL17 OMP17 OCT17 NSX17 NJB17 MZF17 MPJ17 MFN17 LVR17 LLV17 LBZ17 KSD17 KIH17 JYL17 JOP17 JET17 IUX17 ILB17 IBF17 HRJ17 HHN17 GXR17 GNV17 GDZ17 FUD17 FKH17 FAL17 EQP17 EGT17 DWX17 DNB17 DDF17 CTJ17 CJN17 BZR17 BPV17 BFZ17 AWD17 AMH17 ACL17" xr:uid="{3DE31187-AE75-419C-A339-47B9E14B3F3C}">
      <formula1>#REF!</formula1>
    </dataValidation>
  </dataValidations>
  <printOptions horizontalCentered="1"/>
  <pageMargins left="0.51181102362204722" right="0.51181102362204722" top="0.74803149606299213" bottom="0.74803149606299213" header="0.31496062992125984" footer="0.31496062992125984"/>
  <pageSetup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8C9D-7DC9-4C8E-99F4-2B0BDC1D3579}">
  <dimension ref="A1:WVR30"/>
  <sheetViews>
    <sheetView showGridLines="0" view="pageBreakPreview" zoomScale="70" zoomScaleNormal="130" zoomScaleSheetLayoutView="70" workbookViewId="0">
      <selection activeCell="B6" sqref="B6:C6"/>
    </sheetView>
  </sheetViews>
  <sheetFormatPr defaultColWidth="0" defaultRowHeight="13.15"/>
  <cols>
    <col min="1" max="1" width="41.85546875" style="51" customWidth="1"/>
    <col min="2" max="2" width="39.28515625" style="51" customWidth="1"/>
    <col min="3" max="3" width="33.42578125" style="51" customWidth="1"/>
    <col min="4" max="4" width="60.28515625" style="51" customWidth="1"/>
    <col min="5" max="5" width="20.42578125" style="51" customWidth="1"/>
    <col min="6" max="6" width="27" style="51" customWidth="1"/>
    <col min="7" max="7" width="21" style="51" customWidth="1"/>
    <col min="8" max="8" width="14" style="51" customWidth="1"/>
    <col min="9" max="9" width="18.42578125" style="51" customWidth="1"/>
    <col min="10" max="10" width="40.7109375" style="51" customWidth="1"/>
    <col min="11" max="11" width="17" style="51" customWidth="1"/>
    <col min="12" max="12" width="17.42578125" style="51" customWidth="1"/>
    <col min="13" max="13" width="17.7109375" style="51" customWidth="1"/>
    <col min="14" max="14" width="32.42578125" style="51" customWidth="1"/>
    <col min="15" max="248" width="11.42578125" style="51" customWidth="1"/>
    <col min="249" max="249" width="24.28515625" style="51" customWidth="1"/>
    <col min="250" max="250" width="17.140625" style="51" customWidth="1"/>
    <col min="251" max="251" width="41.85546875" style="51" customWidth="1"/>
    <col min="252" max="252" width="39.28515625" style="51" customWidth="1"/>
    <col min="253" max="253" width="33.42578125" style="51" customWidth="1"/>
    <col min="254" max="254" width="43.42578125" style="51" bestFit="1" customWidth="1"/>
    <col min="255" max="255" width="46.28515625" style="51" customWidth="1"/>
    <col min="256" max="256" width="58" style="51" customWidth="1"/>
    <col min="257" max="257" width="42.85546875" style="51" customWidth="1"/>
    <col min="258" max="258" width="29.85546875" style="51" customWidth="1"/>
    <col min="259" max="259" width="34.42578125" style="51" customWidth="1"/>
    <col min="260" max="268" width="11.42578125" style="51" hidden="1" customWidth="1"/>
    <col min="269" max="506" width="11.42578125" style="51" hidden="1"/>
    <col min="507" max="507" width="41.85546875" style="51" customWidth="1"/>
    <col min="508" max="508" width="39.28515625" style="51" customWidth="1"/>
    <col min="509" max="509" width="33.42578125" style="51" customWidth="1"/>
    <col min="510" max="510" width="43.42578125" style="51" bestFit="1" customWidth="1"/>
    <col min="511" max="511" width="46.28515625" style="51" customWidth="1"/>
    <col min="512" max="512" width="58" style="51" customWidth="1"/>
    <col min="513" max="513" width="42.85546875" style="51" customWidth="1"/>
    <col min="514" max="514" width="29.85546875" style="51" customWidth="1"/>
    <col min="515" max="515" width="34.42578125" style="51" customWidth="1"/>
    <col min="516" max="524" width="11.42578125" style="51" hidden="1" customWidth="1"/>
    <col min="525" max="762" width="11.42578125" style="51" hidden="1"/>
    <col min="763" max="763" width="41.85546875" style="51" customWidth="1"/>
    <col min="764" max="764" width="39.28515625" style="51" customWidth="1"/>
    <col min="765" max="765" width="33.42578125" style="51" customWidth="1"/>
    <col min="766" max="766" width="43.42578125" style="51" bestFit="1" customWidth="1"/>
    <col min="767" max="767" width="46.28515625" style="51" customWidth="1"/>
    <col min="768" max="768" width="58" style="51" customWidth="1"/>
    <col min="769" max="769" width="42.85546875" style="51" customWidth="1"/>
    <col min="770" max="770" width="29.85546875" style="51" customWidth="1"/>
    <col min="771" max="771" width="34.42578125" style="51" customWidth="1"/>
    <col min="772" max="780" width="11.42578125" style="51" hidden="1" customWidth="1"/>
    <col min="781" max="1018" width="11.42578125" style="51" hidden="1"/>
    <col min="1019" max="1019" width="41.85546875" style="51" customWidth="1"/>
    <col min="1020" max="1020" width="39.28515625" style="51" customWidth="1"/>
    <col min="1021" max="1021" width="33.42578125" style="51" customWidth="1"/>
    <col min="1022" max="1022" width="43.42578125" style="51" bestFit="1" customWidth="1"/>
    <col min="1023" max="1023" width="46.28515625" style="51" customWidth="1"/>
    <col min="1024" max="1024" width="58" style="51" customWidth="1"/>
    <col min="1025" max="1025" width="42.85546875" style="51" customWidth="1"/>
    <col min="1026" max="1026" width="29.85546875" style="51" customWidth="1"/>
    <col min="1027" max="1027" width="34.42578125" style="51" customWidth="1"/>
    <col min="1028" max="1036" width="11.42578125" style="51" hidden="1" customWidth="1"/>
    <col min="1037" max="1274" width="11.42578125" style="51" hidden="1"/>
    <col min="1275" max="1275" width="41.85546875" style="51" customWidth="1"/>
    <col min="1276" max="1276" width="39.28515625" style="51" customWidth="1"/>
    <col min="1277" max="1277" width="33.42578125" style="51" customWidth="1"/>
    <col min="1278" max="1278" width="43.42578125" style="51" bestFit="1" customWidth="1"/>
    <col min="1279" max="1279" width="46.28515625" style="51" customWidth="1"/>
    <col min="1280" max="1280" width="58" style="51" customWidth="1"/>
    <col min="1281" max="1281" width="42.85546875" style="51" customWidth="1"/>
    <col min="1282" max="1282" width="29.85546875" style="51" customWidth="1"/>
    <col min="1283" max="1283" width="34.42578125" style="51" customWidth="1"/>
    <col min="1284" max="1292" width="11.42578125" style="51" hidden="1" customWidth="1"/>
    <col min="1293" max="1530" width="11.42578125" style="51" hidden="1"/>
    <col min="1531" max="1531" width="41.85546875" style="51" customWidth="1"/>
    <col min="1532" max="1532" width="39.28515625" style="51" customWidth="1"/>
    <col min="1533" max="1533" width="33.42578125" style="51" customWidth="1"/>
    <col min="1534" max="1534" width="43.42578125" style="51" bestFit="1" customWidth="1"/>
    <col min="1535" max="1535" width="46.28515625" style="51" customWidth="1"/>
    <col min="1536" max="1536" width="58" style="51" customWidth="1"/>
    <col min="1537" max="1537" width="42.85546875" style="51" customWidth="1"/>
    <col min="1538" max="1538" width="29.85546875" style="51" customWidth="1"/>
    <col min="1539" max="1539" width="34.42578125" style="51" customWidth="1"/>
    <col min="1540" max="1548" width="11.42578125" style="51" hidden="1" customWidth="1"/>
    <col min="1549" max="1786" width="11.42578125" style="51" hidden="1"/>
    <col min="1787" max="1787" width="41.85546875" style="51" customWidth="1"/>
    <col min="1788" max="1788" width="39.28515625" style="51" customWidth="1"/>
    <col min="1789" max="1789" width="33.42578125" style="51" customWidth="1"/>
    <col min="1790" max="1790" width="43.42578125" style="51" bestFit="1" customWidth="1"/>
    <col min="1791" max="1791" width="46.28515625" style="51" customWidth="1"/>
    <col min="1792" max="1792" width="58" style="51" customWidth="1"/>
    <col min="1793" max="1793" width="42.85546875" style="51" customWidth="1"/>
    <col min="1794" max="1794" width="29.85546875" style="51" customWidth="1"/>
    <col min="1795" max="1795" width="34.42578125" style="51" customWidth="1"/>
    <col min="1796" max="1804" width="11.42578125" style="51" hidden="1" customWidth="1"/>
    <col min="1805" max="2042" width="11.42578125" style="51" hidden="1"/>
    <col min="2043" max="2043" width="41.85546875" style="51" customWidth="1"/>
    <col min="2044" max="2044" width="39.28515625" style="51" customWidth="1"/>
    <col min="2045" max="2045" width="33.42578125" style="51" customWidth="1"/>
    <col min="2046" max="2046" width="43.42578125" style="51" bestFit="1" customWidth="1"/>
    <col min="2047" max="2047" width="46.28515625" style="51" customWidth="1"/>
    <col min="2048" max="2048" width="58" style="51" customWidth="1"/>
    <col min="2049" max="2049" width="42.85546875" style="51" customWidth="1"/>
    <col min="2050" max="2050" width="29.85546875" style="51" customWidth="1"/>
    <col min="2051" max="2051" width="34.42578125" style="51" customWidth="1"/>
    <col min="2052" max="2060" width="11.42578125" style="51" hidden="1" customWidth="1"/>
    <col min="2061" max="2298" width="11.42578125" style="51" hidden="1"/>
    <col min="2299" max="2299" width="41.85546875" style="51" customWidth="1"/>
    <col min="2300" max="2300" width="39.28515625" style="51" customWidth="1"/>
    <col min="2301" max="2301" width="33.42578125" style="51" customWidth="1"/>
    <col min="2302" max="2302" width="43.42578125" style="51" bestFit="1" customWidth="1"/>
    <col min="2303" max="2303" width="46.28515625" style="51" customWidth="1"/>
    <col min="2304" max="2304" width="58" style="51" customWidth="1"/>
    <col min="2305" max="2305" width="42.85546875" style="51" customWidth="1"/>
    <col min="2306" max="2306" width="29.85546875" style="51" customWidth="1"/>
    <col min="2307" max="2307" width="34.42578125" style="51" customWidth="1"/>
    <col min="2308" max="2316" width="11.42578125" style="51" hidden="1" customWidth="1"/>
    <col min="2317" max="2554" width="11.42578125" style="51" hidden="1"/>
    <col min="2555" max="2555" width="41.85546875" style="51" customWidth="1"/>
    <col min="2556" max="2556" width="39.28515625" style="51" customWidth="1"/>
    <col min="2557" max="2557" width="33.42578125" style="51" customWidth="1"/>
    <col min="2558" max="2558" width="43.42578125" style="51" bestFit="1" customWidth="1"/>
    <col min="2559" max="2559" width="46.28515625" style="51" customWidth="1"/>
    <col min="2560" max="2560" width="58" style="51" customWidth="1"/>
    <col min="2561" max="2561" width="42.85546875" style="51" customWidth="1"/>
    <col min="2562" max="2562" width="29.85546875" style="51" customWidth="1"/>
    <col min="2563" max="2563" width="34.42578125" style="51" customWidth="1"/>
    <col min="2564" max="2572" width="11.42578125" style="51" hidden="1" customWidth="1"/>
    <col min="2573" max="2810" width="11.42578125" style="51" hidden="1"/>
    <col min="2811" max="2811" width="41.85546875" style="51" customWidth="1"/>
    <col min="2812" max="2812" width="39.28515625" style="51" customWidth="1"/>
    <col min="2813" max="2813" width="33.42578125" style="51" customWidth="1"/>
    <col min="2814" max="2814" width="43.42578125" style="51" bestFit="1" customWidth="1"/>
    <col min="2815" max="2815" width="46.28515625" style="51" customWidth="1"/>
    <col min="2816" max="2816" width="58" style="51" customWidth="1"/>
    <col min="2817" max="2817" width="42.85546875" style="51" customWidth="1"/>
    <col min="2818" max="2818" width="29.85546875" style="51" customWidth="1"/>
    <col min="2819" max="2819" width="34.42578125" style="51" customWidth="1"/>
    <col min="2820" max="2828" width="11.42578125" style="51" hidden="1" customWidth="1"/>
    <col min="2829" max="3066" width="11.42578125" style="51" hidden="1"/>
    <col min="3067" max="3067" width="41.85546875" style="51" customWidth="1"/>
    <col min="3068" max="3068" width="39.28515625" style="51" customWidth="1"/>
    <col min="3069" max="3069" width="33.42578125" style="51" customWidth="1"/>
    <col min="3070" max="3070" width="43.42578125" style="51" bestFit="1" customWidth="1"/>
    <col min="3071" max="3071" width="46.28515625" style="51" customWidth="1"/>
    <col min="3072" max="3072" width="58" style="51" customWidth="1"/>
    <col min="3073" max="3073" width="42.85546875" style="51" customWidth="1"/>
    <col min="3074" max="3074" width="29.85546875" style="51" customWidth="1"/>
    <col min="3075" max="3075" width="34.42578125" style="51" customWidth="1"/>
    <col min="3076" max="3084" width="11.42578125" style="51" hidden="1" customWidth="1"/>
    <col min="3085" max="3322" width="11.42578125" style="51" hidden="1"/>
    <col min="3323" max="3323" width="41.85546875" style="51" customWidth="1"/>
    <col min="3324" max="3324" width="39.28515625" style="51" customWidth="1"/>
    <col min="3325" max="3325" width="33.42578125" style="51" customWidth="1"/>
    <col min="3326" max="3326" width="43.42578125" style="51" bestFit="1" customWidth="1"/>
    <col min="3327" max="3327" width="46.28515625" style="51" customWidth="1"/>
    <col min="3328" max="3328" width="58" style="51" customWidth="1"/>
    <col min="3329" max="3329" width="42.85546875" style="51" customWidth="1"/>
    <col min="3330" max="3330" width="29.85546875" style="51" customWidth="1"/>
    <col min="3331" max="3331" width="34.42578125" style="51" customWidth="1"/>
    <col min="3332" max="3340" width="11.42578125" style="51" hidden="1" customWidth="1"/>
    <col min="3341" max="3578" width="11.42578125" style="51" hidden="1"/>
    <col min="3579" max="3579" width="41.85546875" style="51" customWidth="1"/>
    <col min="3580" max="3580" width="39.28515625" style="51" customWidth="1"/>
    <col min="3581" max="3581" width="33.42578125" style="51" customWidth="1"/>
    <col min="3582" max="3582" width="43.42578125" style="51" bestFit="1" customWidth="1"/>
    <col min="3583" max="3583" width="46.28515625" style="51" customWidth="1"/>
    <col min="3584" max="3584" width="58" style="51" customWidth="1"/>
    <col min="3585" max="3585" width="42.85546875" style="51" customWidth="1"/>
    <col min="3586" max="3586" width="29.85546875" style="51" customWidth="1"/>
    <col min="3587" max="3587" width="34.42578125" style="51" customWidth="1"/>
    <col min="3588" max="3596" width="11.42578125" style="51" hidden="1" customWidth="1"/>
    <col min="3597" max="3834" width="11.42578125" style="51" hidden="1"/>
    <col min="3835" max="3835" width="41.85546875" style="51" customWidth="1"/>
    <col min="3836" max="3836" width="39.28515625" style="51" customWidth="1"/>
    <col min="3837" max="3837" width="33.42578125" style="51" customWidth="1"/>
    <col min="3838" max="3838" width="43.42578125" style="51" bestFit="1" customWidth="1"/>
    <col min="3839" max="3839" width="46.28515625" style="51" customWidth="1"/>
    <col min="3840" max="3840" width="58" style="51" customWidth="1"/>
    <col min="3841" max="3841" width="42.85546875" style="51" customWidth="1"/>
    <col min="3842" max="3842" width="29.85546875" style="51" customWidth="1"/>
    <col min="3843" max="3843" width="34.42578125" style="51" customWidth="1"/>
    <col min="3844" max="3852" width="11.42578125" style="51" hidden="1" customWidth="1"/>
    <col min="3853" max="4090" width="11.42578125" style="51" hidden="1"/>
    <col min="4091" max="4091" width="41.85546875" style="51" customWidth="1"/>
    <col min="4092" max="4092" width="39.28515625" style="51" customWidth="1"/>
    <col min="4093" max="4093" width="33.42578125" style="51" customWidth="1"/>
    <col min="4094" max="4094" width="43.42578125" style="51" bestFit="1" customWidth="1"/>
    <col min="4095" max="4095" width="46.28515625" style="51" customWidth="1"/>
    <col min="4096" max="4096" width="58" style="51" customWidth="1"/>
    <col min="4097" max="4097" width="42.85546875" style="51" customWidth="1"/>
    <col min="4098" max="4098" width="29.85546875" style="51" customWidth="1"/>
    <col min="4099" max="4099" width="34.42578125" style="51" customWidth="1"/>
    <col min="4100" max="4108" width="11.42578125" style="51" hidden="1" customWidth="1"/>
    <col min="4109" max="4346" width="11.42578125" style="51" hidden="1"/>
    <col min="4347" max="4347" width="41.85546875" style="51" customWidth="1"/>
    <col min="4348" max="4348" width="39.28515625" style="51" customWidth="1"/>
    <col min="4349" max="4349" width="33.42578125" style="51" customWidth="1"/>
    <col min="4350" max="4350" width="43.42578125" style="51" bestFit="1" customWidth="1"/>
    <col min="4351" max="4351" width="46.28515625" style="51" customWidth="1"/>
    <col min="4352" max="4352" width="58" style="51" customWidth="1"/>
    <col min="4353" max="4353" width="42.85546875" style="51" customWidth="1"/>
    <col min="4354" max="4354" width="29.85546875" style="51" customWidth="1"/>
    <col min="4355" max="4355" width="34.42578125" style="51" customWidth="1"/>
    <col min="4356" max="4364" width="11.42578125" style="51" hidden="1" customWidth="1"/>
    <col min="4365" max="4602" width="11.42578125" style="51" hidden="1"/>
    <col min="4603" max="4603" width="41.85546875" style="51" customWidth="1"/>
    <col min="4604" max="4604" width="39.28515625" style="51" customWidth="1"/>
    <col min="4605" max="4605" width="33.42578125" style="51" customWidth="1"/>
    <col min="4606" max="4606" width="43.42578125" style="51" bestFit="1" customWidth="1"/>
    <col min="4607" max="4607" width="46.28515625" style="51" customWidth="1"/>
    <col min="4608" max="4608" width="58" style="51" customWidth="1"/>
    <col min="4609" max="4609" width="42.85546875" style="51" customWidth="1"/>
    <col min="4610" max="4610" width="29.85546875" style="51" customWidth="1"/>
    <col min="4611" max="4611" width="34.42578125" style="51" customWidth="1"/>
    <col min="4612" max="4620" width="11.42578125" style="51" hidden="1" customWidth="1"/>
    <col min="4621" max="4858" width="11.42578125" style="51" hidden="1"/>
    <col min="4859" max="4859" width="41.85546875" style="51" customWidth="1"/>
    <col min="4860" max="4860" width="39.28515625" style="51" customWidth="1"/>
    <col min="4861" max="4861" width="33.42578125" style="51" customWidth="1"/>
    <col min="4862" max="4862" width="43.42578125" style="51" bestFit="1" customWidth="1"/>
    <col min="4863" max="4863" width="46.28515625" style="51" customWidth="1"/>
    <col min="4864" max="4864" width="58" style="51" customWidth="1"/>
    <col min="4865" max="4865" width="42.85546875" style="51" customWidth="1"/>
    <col min="4866" max="4866" width="29.85546875" style="51" customWidth="1"/>
    <col min="4867" max="4867" width="34.42578125" style="51" customWidth="1"/>
    <col min="4868" max="4876" width="11.42578125" style="51" hidden="1" customWidth="1"/>
    <col min="4877" max="5114" width="11.42578125" style="51" hidden="1"/>
    <col min="5115" max="5115" width="41.85546875" style="51" customWidth="1"/>
    <col min="5116" max="5116" width="39.28515625" style="51" customWidth="1"/>
    <col min="5117" max="5117" width="33.42578125" style="51" customWidth="1"/>
    <col min="5118" max="5118" width="43.42578125" style="51" bestFit="1" customWidth="1"/>
    <col min="5119" max="5119" width="46.28515625" style="51" customWidth="1"/>
    <col min="5120" max="5120" width="58" style="51" customWidth="1"/>
    <col min="5121" max="5121" width="42.85546875" style="51" customWidth="1"/>
    <col min="5122" max="5122" width="29.85546875" style="51" customWidth="1"/>
    <col min="5123" max="5123" width="34.42578125" style="51" customWidth="1"/>
    <col min="5124" max="5132" width="11.42578125" style="51" hidden="1" customWidth="1"/>
    <col min="5133" max="5370" width="11.42578125" style="51" hidden="1"/>
    <col min="5371" max="5371" width="41.85546875" style="51" customWidth="1"/>
    <col min="5372" max="5372" width="39.28515625" style="51" customWidth="1"/>
    <col min="5373" max="5373" width="33.42578125" style="51" customWidth="1"/>
    <col min="5374" max="5374" width="43.42578125" style="51" bestFit="1" customWidth="1"/>
    <col min="5375" max="5375" width="46.28515625" style="51" customWidth="1"/>
    <col min="5376" max="5376" width="58" style="51" customWidth="1"/>
    <col min="5377" max="5377" width="42.85546875" style="51" customWidth="1"/>
    <col min="5378" max="5378" width="29.85546875" style="51" customWidth="1"/>
    <col min="5379" max="5379" width="34.42578125" style="51" customWidth="1"/>
    <col min="5380" max="5388" width="11.42578125" style="51" hidden="1" customWidth="1"/>
    <col min="5389" max="5626" width="11.42578125" style="51" hidden="1"/>
    <col min="5627" max="5627" width="41.85546875" style="51" customWidth="1"/>
    <col min="5628" max="5628" width="39.28515625" style="51" customWidth="1"/>
    <col min="5629" max="5629" width="33.42578125" style="51" customWidth="1"/>
    <col min="5630" max="5630" width="43.42578125" style="51" bestFit="1" customWidth="1"/>
    <col min="5631" max="5631" width="46.28515625" style="51" customWidth="1"/>
    <col min="5632" max="5632" width="58" style="51" customWidth="1"/>
    <col min="5633" max="5633" width="42.85546875" style="51" customWidth="1"/>
    <col min="5634" max="5634" width="29.85546875" style="51" customWidth="1"/>
    <col min="5635" max="5635" width="34.42578125" style="51" customWidth="1"/>
    <col min="5636" max="5644" width="11.42578125" style="51" hidden="1" customWidth="1"/>
    <col min="5645" max="5882" width="11.42578125" style="51" hidden="1"/>
    <col min="5883" max="5883" width="41.85546875" style="51" customWidth="1"/>
    <col min="5884" max="5884" width="39.28515625" style="51" customWidth="1"/>
    <col min="5885" max="5885" width="33.42578125" style="51" customWidth="1"/>
    <col min="5886" max="5886" width="43.42578125" style="51" bestFit="1" customWidth="1"/>
    <col min="5887" max="5887" width="46.28515625" style="51" customWidth="1"/>
    <col min="5888" max="5888" width="58" style="51" customWidth="1"/>
    <col min="5889" max="5889" width="42.85546875" style="51" customWidth="1"/>
    <col min="5890" max="5890" width="29.85546875" style="51" customWidth="1"/>
    <col min="5891" max="5891" width="34.42578125" style="51" customWidth="1"/>
    <col min="5892" max="5900" width="11.42578125" style="51" hidden="1" customWidth="1"/>
    <col min="5901" max="6138" width="11.42578125" style="51" hidden="1"/>
    <col min="6139" max="6139" width="41.85546875" style="51" customWidth="1"/>
    <col min="6140" max="6140" width="39.28515625" style="51" customWidth="1"/>
    <col min="6141" max="6141" width="33.42578125" style="51" customWidth="1"/>
    <col min="6142" max="6142" width="43.42578125" style="51" bestFit="1" customWidth="1"/>
    <col min="6143" max="6143" width="46.28515625" style="51" customWidth="1"/>
    <col min="6144" max="6144" width="58" style="51" customWidth="1"/>
    <col min="6145" max="6145" width="42.85546875" style="51" customWidth="1"/>
    <col min="6146" max="6146" width="29.85546875" style="51" customWidth="1"/>
    <col min="6147" max="6147" width="34.42578125" style="51" customWidth="1"/>
    <col min="6148" max="6156" width="11.42578125" style="51" hidden="1" customWidth="1"/>
    <col min="6157" max="6394" width="11.42578125" style="51" hidden="1"/>
    <col min="6395" max="6395" width="41.85546875" style="51" customWidth="1"/>
    <col min="6396" max="6396" width="39.28515625" style="51" customWidth="1"/>
    <col min="6397" max="6397" width="33.42578125" style="51" customWidth="1"/>
    <col min="6398" max="6398" width="43.42578125" style="51" bestFit="1" customWidth="1"/>
    <col min="6399" max="6399" width="46.28515625" style="51" customWidth="1"/>
    <col min="6400" max="6400" width="58" style="51" customWidth="1"/>
    <col min="6401" max="6401" width="42.85546875" style="51" customWidth="1"/>
    <col min="6402" max="6402" width="29.85546875" style="51" customWidth="1"/>
    <col min="6403" max="6403" width="34.42578125" style="51" customWidth="1"/>
    <col min="6404" max="6412" width="11.42578125" style="51" hidden="1" customWidth="1"/>
    <col min="6413" max="6650" width="11.42578125" style="51" hidden="1"/>
    <col min="6651" max="6651" width="41.85546875" style="51" customWidth="1"/>
    <col min="6652" max="6652" width="39.28515625" style="51" customWidth="1"/>
    <col min="6653" max="6653" width="33.42578125" style="51" customWidth="1"/>
    <col min="6654" max="6654" width="43.42578125" style="51" bestFit="1" customWidth="1"/>
    <col min="6655" max="6655" width="46.28515625" style="51" customWidth="1"/>
    <col min="6656" max="6656" width="58" style="51" customWidth="1"/>
    <col min="6657" max="6657" width="42.85546875" style="51" customWidth="1"/>
    <col min="6658" max="6658" width="29.85546875" style="51" customWidth="1"/>
    <col min="6659" max="6659" width="34.42578125" style="51" customWidth="1"/>
    <col min="6660" max="6668" width="11.42578125" style="51" hidden="1" customWidth="1"/>
    <col min="6669" max="6906" width="11.42578125" style="51" hidden="1"/>
    <col min="6907" max="6907" width="41.85546875" style="51" customWidth="1"/>
    <col min="6908" max="6908" width="39.28515625" style="51" customWidth="1"/>
    <col min="6909" max="6909" width="33.42578125" style="51" customWidth="1"/>
    <col min="6910" max="6910" width="43.42578125" style="51" bestFit="1" customWidth="1"/>
    <col min="6911" max="6911" width="46.28515625" style="51" customWidth="1"/>
    <col min="6912" max="6912" width="58" style="51" customWidth="1"/>
    <col min="6913" max="6913" width="42.85546875" style="51" customWidth="1"/>
    <col min="6914" max="6914" width="29.85546875" style="51" customWidth="1"/>
    <col min="6915" max="6915" width="34.42578125" style="51" customWidth="1"/>
    <col min="6916" max="6924" width="11.42578125" style="51" hidden="1" customWidth="1"/>
    <col min="6925" max="7162" width="11.42578125" style="51" hidden="1"/>
    <col min="7163" max="7163" width="41.85546875" style="51" customWidth="1"/>
    <col min="7164" max="7164" width="39.28515625" style="51" customWidth="1"/>
    <col min="7165" max="7165" width="33.42578125" style="51" customWidth="1"/>
    <col min="7166" max="7166" width="43.42578125" style="51" bestFit="1" customWidth="1"/>
    <col min="7167" max="7167" width="46.28515625" style="51" customWidth="1"/>
    <col min="7168" max="7168" width="58" style="51" customWidth="1"/>
    <col min="7169" max="7169" width="42.85546875" style="51" customWidth="1"/>
    <col min="7170" max="7170" width="29.85546875" style="51" customWidth="1"/>
    <col min="7171" max="7171" width="34.42578125" style="51" customWidth="1"/>
    <col min="7172" max="7180" width="11.42578125" style="51" hidden="1" customWidth="1"/>
    <col min="7181" max="7418" width="11.42578125" style="51" hidden="1"/>
    <col min="7419" max="7419" width="41.85546875" style="51" customWidth="1"/>
    <col min="7420" max="7420" width="39.28515625" style="51" customWidth="1"/>
    <col min="7421" max="7421" width="33.42578125" style="51" customWidth="1"/>
    <col min="7422" max="7422" width="43.42578125" style="51" bestFit="1" customWidth="1"/>
    <col min="7423" max="7423" width="46.28515625" style="51" customWidth="1"/>
    <col min="7424" max="7424" width="58" style="51" customWidth="1"/>
    <col min="7425" max="7425" width="42.85546875" style="51" customWidth="1"/>
    <col min="7426" max="7426" width="29.85546875" style="51" customWidth="1"/>
    <col min="7427" max="7427" width="34.42578125" style="51" customWidth="1"/>
    <col min="7428" max="7436" width="11.42578125" style="51" hidden="1" customWidth="1"/>
    <col min="7437" max="7674" width="11.42578125" style="51" hidden="1"/>
    <col min="7675" max="7675" width="41.85546875" style="51" customWidth="1"/>
    <col min="7676" max="7676" width="39.28515625" style="51" customWidth="1"/>
    <col min="7677" max="7677" width="33.42578125" style="51" customWidth="1"/>
    <col min="7678" max="7678" width="43.42578125" style="51" bestFit="1" customWidth="1"/>
    <col min="7679" max="7679" width="46.28515625" style="51" customWidth="1"/>
    <col min="7680" max="7680" width="58" style="51" customWidth="1"/>
    <col min="7681" max="7681" width="42.85546875" style="51" customWidth="1"/>
    <col min="7682" max="7682" width="29.85546875" style="51" customWidth="1"/>
    <col min="7683" max="7683" width="34.42578125" style="51" customWidth="1"/>
    <col min="7684" max="7692" width="11.42578125" style="51" hidden="1" customWidth="1"/>
    <col min="7693" max="7930" width="11.42578125" style="51" hidden="1"/>
    <col min="7931" max="7931" width="41.85546875" style="51" customWidth="1"/>
    <col min="7932" max="7932" width="39.28515625" style="51" customWidth="1"/>
    <col min="7933" max="7933" width="33.42578125" style="51" customWidth="1"/>
    <col min="7934" max="7934" width="43.42578125" style="51" bestFit="1" customWidth="1"/>
    <col min="7935" max="7935" width="46.28515625" style="51" customWidth="1"/>
    <col min="7936" max="7936" width="58" style="51" customWidth="1"/>
    <col min="7937" max="7937" width="42.85546875" style="51" customWidth="1"/>
    <col min="7938" max="7938" width="29.85546875" style="51" customWidth="1"/>
    <col min="7939" max="7939" width="34.42578125" style="51" customWidth="1"/>
    <col min="7940" max="7948" width="11.42578125" style="51" hidden="1" customWidth="1"/>
    <col min="7949" max="8186" width="11.42578125" style="51" hidden="1"/>
    <col min="8187" max="8187" width="41.85546875" style="51" customWidth="1"/>
    <col min="8188" max="8188" width="39.28515625" style="51" customWidth="1"/>
    <col min="8189" max="8189" width="33.42578125" style="51" customWidth="1"/>
    <col min="8190" max="8190" width="43.42578125" style="51" bestFit="1" customWidth="1"/>
    <col min="8191" max="8191" width="46.28515625" style="51" customWidth="1"/>
    <col min="8192" max="8192" width="58" style="51" customWidth="1"/>
    <col min="8193" max="8193" width="42.85546875" style="51" customWidth="1"/>
    <col min="8194" max="8194" width="29.85546875" style="51" customWidth="1"/>
    <col min="8195" max="8195" width="34.42578125" style="51" customWidth="1"/>
    <col min="8196" max="8204" width="11.42578125" style="51" hidden="1" customWidth="1"/>
    <col min="8205" max="8442" width="11.42578125" style="51" hidden="1"/>
    <col min="8443" max="8443" width="41.85546875" style="51" customWidth="1"/>
    <col min="8444" max="8444" width="39.28515625" style="51" customWidth="1"/>
    <col min="8445" max="8445" width="33.42578125" style="51" customWidth="1"/>
    <col min="8446" max="8446" width="43.42578125" style="51" bestFit="1" customWidth="1"/>
    <col min="8447" max="8447" width="46.28515625" style="51" customWidth="1"/>
    <col min="8448" max="8448" width="58" style="51" customWidth="1"/>
    <col min="8449" max="8449" width="42.85546875" style="51" customWidth="1"/>
    <col min="8450" max="8450" width="29.85546875" style="51" customWidth="1"/>
    <col min="8451" max="8451" width="34.42578125" style="51" customWidth="1"/>
    <col min="8452" max="8460" width="11.42578125" style="51" hidden="1" customWidth="1"/>
    <col min="8461" max="8698" width="11.42578125" style="51" hidden="1"/>
    <col min="8699" max="8699" width="41.85546875" style="51" customWidth="1"/>
    <col min="8700" max="8700" width="39.28515625" style="51" customWidth="1"/>
    <col min="8701" max="8701" width="33.42578125" style="51" customWidth="1"/>
    <col min="8702" max="8702" width="43.42578125" style="51" bestFit="1" customWidth="1"/>
    <col min="8703" max="8703" width="46.28515625" style="51" customWidth="1"/>
    <col min="8704" max="8704" width="58" style="51" customWidth="1"/>
    <col min="8705" max="8705" width="42.85546875" style="51" customWidth="1"/>
    <col min="8706" max="8706" width="29.85546875" style="51" customWidth="1"/>
    <col min="8707" max="8707" width="34.42578125" style="51" customWidth="1"/>
    <col min="8708" max="8716" width="11.42578125" style="51" hidden="1" customWidth="1"/>
    <col min="8717" max="8954" width="11.42578125" style="51" hidden="1"/>
    <col min="8955" max="8955" width="41.85546875" style="51" customWidth="1"/>
    <col min="8956" max="8956" width="39.28515625" style="51" customWidth="1"/>
    <col min="8957" max="8957" width="33.42578125" style="51" customWidth="1"/>
    <col min="8958" max="8958" width="43.42578125" style="51" bestFit="1" customWidth="1"/>
    <col min="8959" max="8959" width="46.28515625" style="51" customWidth="1"/>
    <col min="8960" max="8960" width="58" style="51" customWidth="1"/>
    <col min="8961" max="8961" width="42.85546875" style="51" customWidth="1"/>
    <col min="8962" max="8962" width="29.85546875" style="51" customWidth="1"/>
    <col min="8963" max="8963" width="34.42578125" style="51" customWidth="1"/>
    <col min="8964" max="8972" width="11.42578125" style="51" hidden="1" customWidth="1"/>
    <col min="8973" max="9210" width="11.42578125" style="51" hidden="1"/>
    <col min="9211" max="9211" width="41.85546875" style="51" customWidth="1"/>
    <col min="9212" max="9212" width="39.28515625" style="51" customWidth="1"/>
    <col min="9213" max="9213" width="33.42578125" style="51" customWidth="1"/>
    <col min="9214" max="9214" width="43.42578125" style="51" bestFit="1" customWidth="1"/>
    <col min="9215" max="9215" width="46.28515625" style="51" customWidth="1"/>
    <col min="9216" max="9216" width="58" style="51" customWidth="1"/>
    <col min="9217" max="9217" width="42.85546875" style="51" customWidth="1"/>
    <col min="9218" max="9218" width="29.85546875" style="51" customWidth="1"/>
    <col min="9219" max="9219" width="34.42578125" style="51" customWidth="1"/>
    <col min="9220" max="9228" width="11.42578125" style="51" hidden="1" customWidth="1"/>
    <col min="9229" max="9466" width="11.42578125" style="51" hidden="1"/>
    <col min="9467" max="9467" width="41.85546875" style="51" customWidth="1"/>
    <col min="9468" max="9468" width="39.28515625" style="51" customWidth="1"/>
    <col min="9469" max="9469" width="33.42578125" style="51" customWidth="1"/>
    <col min="9470" max="9470" width="43.42578125" style="51" bestFit="1" customWidth="1"/>
    <col min="9471" max="9471" width="46.28515625" style="51" customWidth="1"/>
    <col min="9472" max="9472" width="58" style="51" customWidth="1"/>
    <col min="9473" max="9473" width="42.85546875" style="51" customWidth="1"/>
    <col min="9474" max="9474" width="29.85546875" style="51" customWidth="1"/>
    <col min="9475" max="9475" width="34.42578125" style="51" customWidth="1"/>
    <col min="9476" max="9484" width="11.42578125" style="51" hidden="1" customWidth="1"/>
    <col min="9485" max="9722" width="11.42578125" style="51" hidden="1"/>
    <col min="9723" max="9723" width="41.85546875" style="51" customWidth="1"/>
    <col min="9724" max="9724" width="39.28515625" style="51" customWidth="1"/>
    <col min="9725" max="9725" width="33.42578125" style="51" customWidth="1"/>
    <col min="9726" max="9726" width="43.42578125" style="51" bestFit="1" customWidth="1"/>
    <col min="9727" max="9727" width="46.28515625" style="51" customWidth="1"/>
    <col min="9728" max="9728" width="58" style="51" customWidth="1"/>
    <col min="9729" max="9729" width="42.85546875" style="51" customWidth="1"/>
    <col min="9730" max="9730" width="29.85546875" style="51" customWidth="1"/>
    <col min="9731" max="9731" width="34.42578125" style="51" customWidth="1"/>
    <col min="9732" max="9740" width="11.42578125" style="51" hidden="1" customWidth="1"/>
    <col min="9741" max="9978" width="11.42578125" style="51" hidden="1"/>
    <col min="9979" max="9979" width="41.85546875" style="51" customWidth="1"/>
    <col min="9980" max="9980" width="39.28515625" style="51" customWidth="1"/>
    <col min="9981" max="9981" width="33.42578125" style="51" customWidth="1"/>
    <col min="9982" max="9982" width="43.42578125" style="51" bestFit="1" customWidth="1"/>
    <col min="9983" max="9983" width="46.28515625" style="51" customWidth="1"/>
    <col min="9984" max="9984" width="58" style="51" customWidth="1"/>
    <col min="9985" max="9985" width="42.85546875" style="51" customWidth="1"/>
    <col min="9986" max="9986" width="29.85546875" style="51" customWidth="1"/>
    <col min="9987" max="9987" width="34.42578125" style="51" customWidth="1"/>
    <col min="9988" max="9996" width="11.42578125" style="51" hidden="1" customWidth="1"/>
    <col min="9997" max="10234" width="11.42578125" style="51" hidden="1"/>
    <col min="10235" max="10235" width="41.85546875" style="51" customWidth="1"/>
    <col min="10236" max="10236" width="39.28515625" style="51" customWidth="1"/>
    <col min="10237" max="10237" width="33.42578125" style="51" customWidth="1"/>
    <col min="10238" max="10238" width="43.42578125" style="51" bestFit="1" customWidth="1"/>
    <col min="10239" max="10239" width="46.28515625" style="51" customWidth="1"/>
    <col min="10240" max="10240" width="58" style="51" customWidth="1"/>
    <col min="10241" max="10241" width="42.85546875" style="51" customWidth="1"/>
    <col min="10242" max="10242" width="29.85546875" style="51" customWidth="1"/>
    <col min="10243" max="10243" width="34.42578125" style="51" customWidth="1"/>
    <col min="10244" max="10252" width="11.42578125" style="51" hidden="1" customWidth="1"/>
    <col min="10253" max="10490" width="11.42578125" style="51" hidden="1"/>
    <col min="10491" max="10491" width="41.85546875" style="51" customWidth="1"/>
    <col min="10492" max="10492" width="39.28515625" style="51" customWidth="1"/>
    <col min="10493" max="10493" width="33.42578125" style="51" customWidth="1"/>
    <col min="10494" max="10494" width="43.42578125" style="51" bestFit="1" customWidth="1"/>
    <col min="10495" max="10495" width="46.28515625" style="51" customWidth="1"/>
    <col min="10496" max="10496" width="58" style="51" customWidth="1"/>
    <col min="10497" max="10497" width="42.85546875" style="51" customWidth="1"/>
    <col min="10498" max="10498" width="29.85546875" style="51" customWidth="1"/>
    <col min="10499" max="10499" width="34.42578125" style="51" customWidth="1"/>
    <col min="10500" max="10508" width="11.42578125" style="51" hidden="1" customWidth="1"/>
    <col min="10509" max="10746" width="11.42578125" style="51" hidden="1"/>
    <col min="10747" max="10747" width="41.85546875" style="51" customWidth="1"/>
    <col min="10748" max="10748" width="39.28515625" style="51" customWidth="1"/>
    <col min="10749" max="10749" width="33.42578125" style="51" customWidth="1"/>
    <col min="10750" max="10750" width="43.42578125" style="51" bestFit="1" customWidth="1"/>
    <col min="10751" max="10751" width="46.28515625" style="51" customWidth="1"/>
    <col min="10752" max="10752" width="58" style="51" customWidth="1"/>
    <col min="10753" max="10753" width="42.85546875" style="51" customWidth="1"/>
    <col min="10754" max="10754" width="29.85546875" style="51" customWidth="1"/>
    <col min="10755" max="10755" width="34.42578125" style="51" customWidth="1"/>
    <col min="10756" max="10764" width="11.42578125" style="51" hidden="1" customWidth="1"/>
    <col min="10765" max="11002" width="11.42578125" style="51" hidden="1"/>
    <col min="11003" max="11003" width="41.85546875" style="51" customWidth="1"/>
    <col min="11004" max="11004" width="39.28515625" style="51" customWidth="1"/>
    <col min="11005" max="11005" width="33.42578125" style="51" customWidth="1"/>
    <col min="11006" max="11006" width="43.42578125" style="51" bestFit="1" customWidth="1"/>
    <col min="11007" max="11007" width="46.28515625" style="51" customWidth="1"/>
    <col min="11008" max="11008" width="58" style="51" customWidth="1"/>
    <col min="11009" max="11009" width="42.85546875" style="51" customWidth="1"/>
    <col min="11010" max="11010" width="29.85546875" style="51" customWidth="1"/>
    <col min="11011" max="11011" width="34.42578125" style="51" customWidth="1"/>
    <col min="11012" max="11020" width="11.42578125" style="51" hidden="1" customWidth="1"/>
    <col min="11021" max="11258" width="11.42578125" style="51" hidden="1"/>
    <col min="11259" max="11259" width="41.85546875" style="51" customWidth="1"/>
    <col min="11260" max="11260" width="39.28515625" style="51" customWidth="1"/>
    <col min="11261" max="11261" width="33.42578125" style="51" customWidth="1"/>
    <col min="11262" max="11262" width="43.42578125" style="51" bestFit="1" customWidth="1"/>
    <col min="11263" max="11263" width="46.28515625" style="51" customWidth="1"/>
    <col min="11264" max="11264" width="58" style="51" customWidth="1"/>
    <col min="11265" max="11265" width="42.85546875" style="51" customWidth="1"/>
    <col min="11266" max="11266" width="29.85546875" style="51" customWidth="1"/>
    <col min="11267" max="11267" width="34.42578125" style="51" customWidth="1"/>
    <col min="11268" max="11276" width="11.42578125" style="51" hidden="1" customWidth="1"/>
    <col min="11277" max="11514" width="11.42578125" style="51" hidden="1"/>
    <col min="11515" max="11515" width="41.85546875" style="51" customWidth="1"/>
    <col min="11516" max="11516" width="39.28515625" style="51" customWidth="1"/>
    <col min="11517" max="11517" width="33.42578125" style="51" customWidth="1"/>
    <col min="11518" max="11518" width="43.42578125" style="51" bestFit="1" customWidth="1"/>
    <col min="11519" max="11519" width="46.28515625" style="51" customWidth="1"/>
    <col min="11520" max="11520" width="58" style="51" customWidth="1"/>
    <col min="11521" max="11521" width="42.85546875" style="51" customWidth="1"/>
    <col min="11522" max="11522" width="29.85546875" style="51" customWidth="1"/>
    <col min="11523" max="11523" width="34.42578125" style="51" customWidth="1"/>
    <col min="11524" max="11532" width="11.42578125" style="51" hidden="1" customWidth="1"/>
    <col min="11533" max="11770" width="11.42578125" style="51" hidden="1"/>
    <col min="11771" max="11771" width="41.85546875" style="51" customWidth="1"/>
    <col min="11772" max="11772" width="39.28515625" style="51" customWidth="1"/>
    <col min="11773" max="11773" width="33.42578125" style="51" customWidth="1"/>
    <col min="11774" max="11774" width="43.42578125" style="51" bestFit="1" customWidth="1"/>
    <col min="11775" max="11775" width="46.28515625" style="51" customWidth="1"/>
    <col min="11776" max="11776" width="58" style="51" customWidth="1"/>
    <col min="11777" max="11777" width="42.85546875" style="51" customWidth="1"/>
    <col min="11778" max="11778" width="29.85546875" style="51" customWidth="1"/>
    <col min="11779" max="11779" width="34.42578125" style="51" customWidth="1"/>
    <col min="11780" max="11788" width="11.42578125" style="51" hidden="1" customWidth="1"/>
    <col min="11789" max="12026" width="11.42578125" style="51" hidden="1"/>
    <col min="12027" max="12027" width="41.85546875" style="51" customWidth="1"/>
    <col min="12028" max="12028" width="39.28515625" style="51" customWidth="1"/>
    <col min="12029" max="12029" width="33.42578125" style="51" customWidth="1"/>
    <col min="12030" max="12030" width="43.42578125" style="51" bestFit="1" customWidth="1"/>
    <col min="12031" max="12031" width="46.28515625" style="51" customWidth="1"/>
    <col min="12032" max="12032" width="58" style="51" customWidth="1"/>
    <col min="12033" max="12033" width="42.85546875" style="51" customWidth="1"/>
    <col min="12034" max="12034" width="29.85546875" style="51" customWidth="1"/>
    <col min="12035" max="12035" width="34.42578125" style="51" customWidth="1"/>
    <col min="12036" max="12044" width="11.42578125" style="51" hidden="1" customWidth="1"/>
    <col min="12045" max="12282" width="11.42578125" style="51" hidden="1"/>
    <col min="12283" max="12283" width="41.85546875" style="51" customWidth="1"/>
    <col min="12284" max="12284" width="39.28515625" style="51" customWidth="1"/>
    <col min="12285" max="12285" width="33.42578125" style="51" customWidth="1"/>
    <col min="12286" max="12286" width="43.42578125" style="51" bestFit="1" customWidth="1"/>
    <col min="12287" max="12287" width="46.28515625" style="51" customWidth="1"/>
    <col min="12288" max="12288" width="58" style="51" customWidth="1"/>
    <col min="12289" max="12289" width="42.85546875" style="51" customWidth="1"/>
    <col min="12290" max="12290" width="29.85546875" style="51" customWidth="1"/>
    <col min="12291" max="12291" width="34.42578125" style="51" customWidth="1"/>
    <col min="12292" max="12300" width="11.42578125" style="51" hidden="1" customWidth="1"/>
    <col min="12301" max="12538" width="11.42578125" style="51" hidden="1"/>
    <col min="12539" max="12539" width="41.85546875" style="51" customWidth="1"/>
    <col min="12540" max="12540" width="39.28515625" style="51" customWidth="1"/>
    <col min="12541" max="12541" width="33.42578125" style="51" customWidth="1"/>
    <col min="12542" max="12542" width="43.42578125" style="51" bestFit="1" customWidth="1"/>
    <col min="12543" max="12543" width="46.28515625" style="51" customWidth="1"/>
    <col min="12544" max="12544" width="58" style="51" customWidth="1"/>
    <col min="12545" max="12545" width="42.85546875" style="51" customWidth="1"/>
    <col min="12546" max="12546" width="29.85546875" style="51" customWidth="1"/>
    <col min="12547" max="12547" width="34.42578125" style="51" customWidth="1"/>
    <col min="12548" max="12556" width="11.42578125" style="51" hidden="1" customWidth="1"/>
    <col min="12557" max="12794" width="11.42578125" style="51" hidden="1"/>
    <col min="12795" max="12795" width="41.85546875" style="51" customWidth="1"/>
    <col min="12796" max="12796" width="39.28515625" style="51" customWidth="1"/>
    <col min="12797" max="12797" width="33.42578125" style="51" customWidth="1"/>
    <col min="12798" max="12798" width="43.42578125" style="51" bestFit="1" customWidth="1"/>
    <col min="12799" max="12799" width="46.28515625" style="51" customWidth="1"/>
    <col min="12800" max="12800" width="58" style="51" customWidth="1"/>
    <col min="12801" max="12801" width="42.85546875" style="51" customWidth="1"/>
    <col min="12802" max="12802" width="29.85546875" style="51" customWidth="1"/>
    <col min="12803" max="12803" width="34.42578125" style="51" customWidth="1"/>
    <col min="12804" max="12812" width="11.42578125" style="51" hidden="1" customWidth="1"/>
    <col min="12813" max="13050" width="11.42578125" style="51" hidden="1"/>
    <col min="13051" max="13051" width="41.85546875" style="51" customWidth="1"/>
    <col min="13052" max="13052" width="39.28515625" style="51" customWidth="1"/>
    <col min="13053" max="13053" width="33.42578125" style="51" customWidth="1"/>
    <col min="13054" max="13054" width="43.42578125" style="51" bestFit="1" customWidth="1"/>
    <col min="13055" max="13055" width="46.28515625" style="51" customWidth="1"/>
    <col min="13056" max="13056" width="58" style="51" customWidth="1"/>
    <col min="13057" max="13057" width="42.85546875" style="51" customWidth="1"/>
    <col min="13058" max="13058" width="29.85546875" style="51" customWidth="1"/>
    <col min="13059" max="13059" width="34.42578125" style="51" customWidth="1"/>
    <col min="13060" max="13068" width="11.42578125" style="51" hidden="1" customWidth="1"/>
    <col min="13069" max="13306" width="11.42578125" style="51" hidden="1"/>
    <col min="13307" max="13307" width="41.85546875" style="51" customWidth="1"/>
    <col min="13308" max="13308" width="39.28515625" style="51" customWidth="1"/>
    <col min="13309" max="13309" width="33.42578125" style="51" customWidth="1"/>
    <col min="13310" max="13310" width="43.42578125" style="51" bestFit="1" customWidth="1"/>
    <col min="13311" max="13311" width="46.28515625" style="51" customWidth="1"/>
    <col min="13312" max="13312" width="58" style="51" customWidth="1"/>
    <col min="13313" max="13313" width="42.85546875" style="51" customWidth="1"/>
    <col min="13314" max="13314" width="29.85546875" style="51" customWidth="1"/>
    <col min="13315" max="13315" width="34.42578125" style="51" customWidth="1"/>
    <col min="13316" max="13324" width="11.42578125" style="51" hidden="1" customWidth="1"/>
    <col min="13325" max="13562" width="11.42578125" style="51" hidden="1"/>
    <col min="13563" max="13563" width="41.85546875" style="51" customWidth="1"/>
    <col min="13564" max="13564" width="39.28515625" style="51" customWidth="1"/>
    <col min="13565" max="13565" width="33.42578125" style="51" customWidth="1"/>
    <col min="13566" max="13566" width="43.42578125" style="51" bestFit="1" customWidth="1"/>
    <col min="13567" max="13567" width="46.28515625" style="51" customWidth="1"/>
    <col min="13568" max="13568" width="58" style="51" customWidth="1"/>
    <col min="13569" max="13569" width="42.85546875" style="51" customWidth="1"/>
    <col min="13570" max="13570" width="29.85546875" style="51" customWidth="1"/>
    <col min="13571" max="13571" width="34.42578125" style="51" customWidth="1"/>
    <col min="13572" max="13580" width="11.42578125" style="51" hidden="1" customWidth="1"/>
    <col min="13581" max="13818" width="11.42578125" style="51" hidden="1"/>
    <col min="13819" max="13819" width="41.85546875" style="51" customWidth="1"/>
    <col min="13820" max="13820" width="39.28515625" style="51" customWidth="1"/>
    <col min="13821" max="13821" width="33.42578125" style="51" customWidth="1"/>
    <col min="13822" max="13822" width="43.42578125" style="51" bestFit="1" customWidth="1"/>
    <col min="13823" max="13823" width="46.28515625" style="51" customWidth="1"/>
    <col min="13824" max="13824" width="58" style="51" customWidth="1"/>
    <col min="13825" max="13825" width="42.85546875" style="51" customWidth="1"/>
    <col min="13826" max="13826" width="29.85546875" style="51" customWidth="1"/>
    <col min="13827" max="13827" width="34.42578125" style="51" customWidth="1"/>
    <col min="13828" max="13836" width="11.42578125" style="51" hidden="1" customWidth="1"/>
    <col min="13837" max="14074" width="11.42578125" style="51" hidden="1"/>
    <col min="14075" max="14075" width="41.85546875" style="51" customWidth="1"/>
    <col min="14076" max="14076" width="39.28515625" style="51" customWidth="1"/>
    <col min="14077" max="14077" width="33.42578125" style="51" customWidth="1"/>
    <col min="14078" max="14078" width="43.42578125" style="51" bestFit="1" customWidth="1"/>
    <col min="14079" max="14079" width="46.28515625" style="51" customWidth="1"/>
    <col min="14080" max="14080" width="58" style="51" customWidth="1"/>
    <col min="14081" max="14081" width="42.85546875" style="51" customWidth="1"/>
    <col min="14082" max="14082" width="29.85546875" style="51" customWidth="1"/>
    <col min="14083" max="14083" width="34.42578125" style="51" customWidth="1"/>
    <col min="14084" max="14092" width="11.42578125" style="51" hidden="1" customWidth="1"/>
    <col min="14093" max="14330" width="11.42578125" style="51" hidden="1"/>
    <col min="14331" max="14331" width="41.85546875" style="51" customWidth="1"/>
    <col min="14332" max="14332" width="39.28515625" style="51" customWidth="1"/>
    <col min="14333" max="14333" width="33.42578125" style="51" customWidth="1"/>
    <col min="14334" max="14334" width="43.42578125" style="51" bestFit="1" customWidth="1"/>
    <col min="14335" max="14335" width="46.28515625" style="51" customWidth="1"/>
    <col min="14336" max="14336" width="58" style="51" customWidth="1"/>
    <col min="14337" max="14337" width="42.85546875" style="51" customWidth="1"/>
    <col min="14338" max="14338" width="29.85546875" style="51" customWidth="1"/>
    <col min="14339" max="14339" width="34.42578125" style="51" customWidth="1"/>
    <col min="14340" max="14348" width="11.42578125" style="51" hidden="1" customWidth="1"/>
    <col min="14349" max="14586" width="11.42578125" style="51" hidden="1"/>
    <col min="14587" max="14587" width="41.85546875" style="51" customWidth="1"/>
    <col min="14588" max="14588" width="39.28515625" style="51" customWidth="1"/>
    <col min="14589" max="14589" width="33.42578125" style="51" customWidth="1"/>
    <col min="14590" max="14590" width="43.42578125" style="51" bestFit="1" customWidth="1"/>
    <col min="14591" max="14591" width="46.28515625" style="51" customWidth="1"/>
    <col min="14592" max="14592" width="58" style="51" customWidth="1"/>
    <col min="14593" max="14593" width="42.85546875" style="51" customWidth="1"/>
    <col min="14594" max="14594" width="29.85546875" style="51" customWidth="1"/>
    <col min="14595" max="14595" width="34.42578125" style="51" customWidth="1"/>
    <col min="14596" max="14604" width="11.42578125" style="51" hidden="1" customWidth="1"/>
    <col min="14605" max="14842" width="11.42578125" style="51" hidden="1"/>
    <col min="14843" max="14843" width="41.85546875" style="51" customWidth="1"/>
    <col min="14844" max="14844" width="39.28515625" style="51" customWidth="1"/>
    <col min="14845" max="14845" width="33.42578125" style="51" customWidth="1"/>
    <col min="14846" max="14846" width="43.42578125" style="51" bestFit="1" customWidth="1"/>
    <col min="14847" max="14847" width="46.28515625" style="51" customWidth="1"/>
    <col min="14848" max="14848" width="58" style="51" customWidth="1"/>
    <col min="14849" max="14849" width="42.85546875" style="51" customWidth="1"/>
    <col min="14850" max="14850" width="29.85546875" style="51" customWidth="1"/>
    <col min="14851" max="14851" width="34.42578125" style="51" customWidth="1"/>
    <col min="14852" max="14860" width="11.42578125" style="51" hidden="1" customWidth="1"/>
    <col min="14861" max="15098" width="11.42578125" style="51" hidden="1"/>
    <col min="15099" max="15099" width="41.85546875" style="51" customWidth="1"/>
    <col min="15100" max="15100" width="39.28515625" style="51" customWidth="1"/>
    <col min="15101" max="15101" width="33.42578125" style="51" customWidth="1"/>
    <col min="15102" max="15102" width="43.42578125" style="51" bestFit="1" customWidth="1"/>
    <col min="15103" max="15103" width="46.28515625" style="51" customWidth="1"/>
    <col min="15104" max="15104" width="58" style="51" customWidth="1"/>
    <col min="15105" max="15105" width="42.85546875" style="51" customWidth="1"/>
    <col min="15106" max="15106" width="29.85546875" style="51" customWidth="1"/>
    <col min="15107" max="15107" width="34.42578125" style="51" customWidth="1"/>
    <col min="15108" max="15116" width="11.42578125" style="51" hidden="1" customWidth="1"/>
    <col min="15117" max="15354" width="11.42578125" style="51" hidden="1"/>
    <col min="15355" max="15355" width="41.85546875" style="51" customWidth="1"/>
    <col min="15356" max="15356" width="39.28515625" style="51" customWidth="1"/>
    <col min="15357" max="15357" width="33.42578125" style="51" customWidth="1"/>
    <col min="15358" max="15358" width="43.42578125" style="51" bestFit="1" customWidth="1"/>
    <col min="15359" max="15359" width="46.28515625" style="51" customWidth="1"/>
    <col min="15360" max="15360" width="58" style="51" customWidth="1"/>
    <col min="15361" max="15361" width="42.85546875" style="51" customWidth="1"/>
    <col min="15362" max="15362" width="29.85546875" style="51" customWidth="1"/>
    <col min="15363" max="15363" width="34.42578125" style="51" customWidth="1"/>
    <col min="15364" max="15372" width="11.42578125" style="51" hidden="1" customWidth="1"/>
    <col min="15373" max="15610" width="11.42578125" style="51" hidden="1"/>
    <col min="15611" max="15611" width="41.85546875" style="51" customWidth="1"/>
    <col min="15612" max="15612" width="39.28515625" style="51" customWidth="1"/>
    <col min="15613" max="15613" width="33.42578125" style="51" customWidth="1"/>
    <col min="15614" max="15614" width="43.42578125" style="51" bestFit="1" customWidth="1"/>
    <col min="15615" max="15615" width="46.28515625" style="51" customWidth="1"/>
    <col min="15616" max="15616" width="58" style="51" customWidth="1"/>
    <col min="15617" max="15617" width="42.85546875" style="51" customWidth="1"/>
    <col min="15618" max="15618" width="29.85546875" style="51" customWidth="1"/>
    <col min="15619" max="15619" width="34.42578125" style="51" customWidth="1"/>
    <col min="15620" max="15628" width="11.42578125" style="51" hidden="1" customWidth="1"/>
    <col min="15629" max="15866" width="11.42578125" style="51" hidden="1"/>
    <col min="15867" max="15867" width="41.85546875" style="51" customWidth="1"/>
    <col min="15868" max="15868" width="39.28515625" style="51" customWidth="1"/>
    <col min="15869" max="15869" width="33.42578125" style="51" customWidth="1"/>
    <col min="15870" max="15870" width="43.42578125" style="51" bestFit="1" customWidth="1"/>
    <col min="15871" max="15871" width="46.28515625" style="51" customWidth="1"/>
    <col min="15872" max="15872" width="58" style="51" customWidth="1"/>
    <col min="15873" max="15873" width="42.85546875" style="51" customWidth="1"/>
    <col min="15874" max="15874" width="29.85546875" style="51" customWidth="1"/>
    <col min="15875" max="15875" width="34.42578125" style="51" customWidth="1"/>
    <col min="15876" max="15884" width="11.42578125" style="51" hidden="1" customWidth="1"/>
    <col min="15885" max="16122" width="11.42578125" style="51" hidden="1"/>
    <col min="16123" max="16123" width="41.85546875" style="51" customWidth="1"/>
    <col min="16124" max="16124" width="39.28515625" style="51" customWidth="1"/>
    <col min="16125" max="16125" width="33.42578125" style="51" customWidth="1"/>
    <col min="16126" max="16126" width="43.42578125" style="51" bestFit="1" customWidth="1"/>
    <col min="16127" max="16127" width="46.28515625" style="51" customWidth="1"/>
    <col min="16128" max="16128" width="58" style="51" customWidth="1"/>
    <col min="16129" max="16129" width="42.85546875" style="51" customWidth="1"/>
    <col min="16130" max="16130" width="29.85546875" style="51" customWidth="1"/>
    <col min="16131" max="16131" width="34.42578125" style="51" customWidth="1"/>
    <col min="16132" max="16138" width="0" style="51" hidden="1" customWidth="1"/>
    <col min="16139" max="16140" width="11.42578125" style="51" hidden="1" customWidth="1"/>
    <col min="16141" max="16384" width="11.42578125" style="51" hidden="1"/>
  </cols>
  <sheetData>
    <row r="1" spans="1:14">
      <c r="A1" s="153" t="s">
        <v>72</v>
      </c>
      <c r="B1" s="153"/>
      <c r="C1" s="153"/>
      <c r="D1" s="153"/>
      <c r="E1" s="153"/>
      <c r="F1" s="153"/>
      <c r="G1" s="153"/>
      <c r="H1" s="153"/>
    </row>
    <row r="2" spans="1:14">
      <c r="A2" s="153" t="str">
        <f>'[2]1. CAPACIDAD JURÍDICA'!A2:D2</f>
        <v>INVITACIÓN CERRADA No. 08 DE 2021</v>
      </c>
      <c r="B2" s="153"/>
      <c r="C2" s="153"/>
      <c r="D2" s="153"/>
      <c r="E2" s="153"/>
      <c r="F2" s="153"/>
      <c r="G2" s="153"/>
      <c r="H2" s="153"/>
    </row>
    <row r="3" spans="1:14">
      <c r="A3" s="153" t="s">
        <v>185</v>
      </c>
      <c r="B3" s="153"/>
      <c r="C3" s="153"/>
      <c r="D3" s="153"/>
      <c r="E3" s="153"/>
      <c r="F3" s="153"/>
      <c r="G3" s="153"/>
      <c r="H3" s="153"/>
    </row>
    <row r="5" spans="1:14" ht="52.5" customHeight="1">
      <c r="A5" s="50" t="s">
        <v>3</v>
      </c>
      <c r="B5" s="219" t="str">
        <f>'4.1 DIRECTOR DEL PROYECTO'!B5</f>
        <v>CONSORCIO VIVE SOLAR</v>
      </c>
      <c r="C5" s="220"/>
      <c r="D5" s="50" t="s">
        <v>5</v>
      </c>
      <c r="E5" s="36" t="str">
        <f>'[2]1. CAPACIDAD JURÍDICA'!B7</f>
        <v>N/A</v>
      </c>
    </row>
    <row r="6" spans="1:14">
      <c r="A6" s="50" t="s">
        <v>140</v>
      </c>
      <c r="B6" s="217" t="s">
        <v>186</v>
      </c>
      <c r="C6" s="218"/>
      <c r="D6" s="50" t="s">
        <v>142</v>
      </c>
      <c r="E6" s="27">
        <v>94418534</v>
      </c>
    </row>
    <row r="7" spans="1:14" ht="66">
      <c r="A7" s="50" t="s">
        <v>143</v>
      </c>
      <c r="B7" s="217" t="s">
        <v>144</v>
      </c>
      <c r="C7" s="218"/>
      <c r="D7" s="50" t="s">
        <v>50</v>
      </c>
      <c r="E7" s="135" t="s">
        <v>187</v>
      </c>
    </row>
    <row r="9" spans="1:14" ht="14.45" customHeight="1">
      <c r="A9" s="144" t="s">
        <v>188</v>
      </c>
      <c r="B9" s="144"/>
      <c r="C9" s="144"/>
      <c r="D9" s="144" t="s">
        <v>147</v>
      </c>
      <c r="E9" s="144" t="s">
        <v>148</v>
      </c>
      <c r="F9" s="144" t="s">
        <v>50</v>
      </c>
      <c r="N9" s="134"/>
    </row>
    <row r="10" spans="1:14" ht="12.2" customHeight="1">
      <c r="A10" s="144"/>
      <c r="B10" s="144"/>
      <c r="C10" s="144"/>
      <c r="D10" s="144"/>
      <c r="E10" s="144"/>
      <c r="F10" s="144"/>
    </row>
    <row r="11" spans="1:14">
      <c r="A11" s="28" t="s">
        <v>149</v>
      </c>
      <c r="B11" s="28" t="s">
        <v>150</v>
      </c>
      <c r="C11" s="28" t="s">
        <v>151</v>
      </c>
      <c r="D11" s="144"/>
      <c r="E11" s="144"/>
      <c r="F11" s="144"/>
      <c r="M11" s="134"/>
      <c r="N11" s="51" t="s">
        <v>189</v>
      </c>
    </row>
    <row r="12" spans="1:14" ht="171.6">
      <c r="A12" s="29" t="s">
        <v>190</v>
      </c>
      <c r="B12" s="29" t="s">
        <v>191</v>
      </c>
      <c r="C12" s="29" t="s">
        <v>18</v>
      </c>
      <c r="D12" s="30" t="s">
        <v>192</v>
      </c>
      <c r="E12" s="29" t="s">
        <v>18</v>
      </c>
      <c r="F12" s="31" t="s">
        <v>193</v>
      </c>
      <c r="N12" s="51" t="s">
        <v>194</v>
      </c>
    </row>
    <row r="13" spans="1:14">
      <c r="A13" s="32"/>
      <c r="B13" s="32"/>
      <c r="C13" s="32"/>
      <c r="D13" s="3"/>
      <c r="E13" s="33"/>
      <c r="F13" s="133"/>
      <c r="G13" s="133"/>
      <c r="H13" s="133"/>
      <c r="N13" s="51" t="s">
        <v>195</v>
      </c>
    </row>
    <row r="14" spans="1:14">
      <c r="A14" s="222" t="s">
        <v>196</v>
      </c>
      <c r="B14" s="223"/>
      <c r="C14" s="224"/>
      <c r="D14" s="228" t="s">
        <v>160</v>
      </c>
      <c r="E14" s="228" t="s">
        <v>50</v>
      </c>
      <c r="F14" s="133"/>
      <c r="G14" s="133"/>
      <c r="H14" s="133"/>
      <c r="N14" s="51" t="s">
        <v>197</v>
      </c>
    </row>
    <row r="15" spans="1:14">
      <c r="A15" s="225"/>
      <c r="B15" s="226"/>
      <c r="C15" s="227"/>
      <c r="D15" s="229"/>
      <c r="E15" s="229"/>
      <c r="F15" s="133"/>
      <c r="G15" s="133"/>
      <c r="H15" s="133"/>
      <c r="N15" s="51" t="s">
        <v>18</v>
      </c>
    </row>
    <row r="16" spans="1:14">
      <c r="A16" s="28" t="s">
        <v>149</v>
      </c>
      <c r="B16" s="28" t="s">
        <v>150</v>
      </c>
      <c r="C16" s="28" t="s">
        <v>151</v>
      </c>
      <c r="D16" s="230"/>
      <c r="E16" s="230"/>
      <c r="F16" s="133"/>
      <c r="G16" s="133"/>
      <c r="H16" s="133"/>
    </row>
    <row r="17" spans="1:10" ht="150">
      <c r="A17" s="29" t="s">
        <v>198</v>
      </c>
      <c r="B17" s="29" t="s">
        <v>199</v>
      </c>
      <c r="C17" s="29"/>
      <c r="D17" s="29" t="s">
        <v>18</v>
      </c>
      <c r="E17" s="124" t="s">
        <v>200</v>
      </c>
      <c r="F17" s="133"/>
      <c r="G17" s="133"/>
      <c r="H17" s="133"/>
    </row>
    <row r="18" spans="1:10" ht="29.25" customHeight="1">
      <c r="A18" s="32"/>
      <c r="B18" s="32"/>
      <c r="C18" s="32"/>
      <c r="D18" s="3"/>
      <c r="E18" s="33"/>
      <c r="F18" s="133"/>
      <c r="J18" s="138" t="s">
        <v>77</v>
      </c>
    </row>
    <row r="19" spans="1:10" ht="12.95" customHeight="1">
      <c r="A19" s="32"/>
      <c r="B19" s="32"/>
      <c r="C19" s="32"/>
      <c r="D19" s="3"/>
      <c r="E19" s="33"/>
      <c r="F19" s="133"/>
    </row>
    <row r="20" spans="1:10" ht="12.95" customHeight="1"/>
    <row r="21" spans="1:10" ht="23.25" customHeight="1">
      <c r="A21" s="180" t="s">
        <v>169</v>
      </c>
      <c r="B21" s="180"/>
      <c r="C21" s="180"/>
      <c r="D21" s="180"/>
      <c r="E21" s="180"/>
      <c r="F21" s="180"/>
      <c r="G21" s="180"/>
      <c r="H21" s="180"/>
      <c r="I21" s="180"/>
      <c r="J21" s="180"/>
    </row>
    <row r="22" spans="1:10" ht="37.5" customHeight="1">
      <c r="A22" s="52" t="s">
        <v>85</v>
      </c>
      <c r="B22" s="52" t="s">
        <v>171</v>
      </c>
      <c r="C22" s="52" t="s">
        <v>172</v>
      </c>
      <c r="D22" s="52" t="s">
        <v>173</v>
      </c>
      <c r="E22" s="52" t="s">
        <v>174</v>
      </c>
      <c r="F22" s="52" t="s">
        <v>175</v>
      </c>
      <c r="G22" s="52" t="s">
        <v>176</v>
      </c>
      <c r="H22" s="221" t="s">
        <v>177</v>
      </c>
      <c r="I22" s="221"/>
      <c r="J22" s="52" t="s">
        <v>50</v>
      </c>
    </row>
    <row r="23" spans="1:10" ht="407.25" customHeight="1">
      <c r="A23" s="35">
        <v>1</v>
      </c>
      <c r="B23" s="30" t="s">
        <v>201</v>
      </c>
      <c r="C23" s="30" t="s">
        <v>202</v>
      </c>
      <c r="D23" s="30" t="s">
        <v>203</v>
      </c>
      <c r="E23" s="132">
        <v>38412</v>
      </c>
      <c r="F23" s="132">
        <v>42719</v>
      </c>
      <c r="G23" s="131">
        <f>+(F23-E23)/30</f>
        <v>143.56666666666666</v>
      </c>
      <c r="H23" s="34" t="s">
        <v>197</v>
      </c>
      <c r="I23" s="34" t="s">
        <v>170</v>
      </c>
      <c r="J23" s="30" t="s">
        <v>204</v>
      </c>
    </row>
    <row r="24" spans="1:10" ht="30.95" customHeight="1">
      <c r="F24" s="37" t="s">
        <v>184</v>
      </c>
      <c r="G24" s="130" t="str">
        <f>IF(SUM(G23:G23)&gt;=60,"CUMPLE","NO CUMPLE")</f>
        <v>CUMPLE</v>
      </c>
    </row>
    <row r="25" spans="1:10" ht="30.95" customHeight="1"/>
    <row r="26" spans="1:10" ht="30.95" customHeight="1"/>
    <row r="27" spans="1:10" ht="30.95" customHeight="1"/>
    <row r="29" spans="1:10" ht="27.95" customHeight="1"/>
    <row r="30" spans="1:10" ht="27.95" customHeight="1"/>
  </sheetData>
  <mergeCells count="15">
    <mergeCell ref="A21:J21"/>
    <mergeCell ref="H22:I22"/>
    <mergeCell ref="A9:C10"/>
    <mergeCell ref="D9:D11"/>
    <mergeCell ref="E9:E11"/>
    <mergeCell ref="F9:F11"/>
    <mergeCell ref="A14:C15"/>
    <mergeCell ref="D14:D16"/>
    <mergeCell ref="E14:E16"/>
    <mergeCell ref="B7:C7"/>
    <mergeCell ref="A1:H1"/>
    <mergeCell ref="A2:H2"/>
    <mergeCell ref="A3:H3"/>
    <mergeCell ref="B5:C5"/>
    <mergeCell ref="B6:C6"/>
  </mergeCells>
  <conditionalFormatting sqref="G24">
    <cfRule type="cellIs" dxfId="3" priority="1" stopIfTrue="1" operator="equal">
      <formula>"CUMPLE"</formula>
    </cfRule>
    <cfRule type="cellIs" dxfId="2" priority="2" stopIfTrue="1" operator="equal">
      <formula>"NO CUMPLE"</formula>
    </cfRule>
  </conditionalFormatting>
  <dataValidations count="4">
    <dataValidation type="list" allowBlank="1" showInputMessage="1" showErrorMessage="1" sqref="WVI983015:WVJ983035 WLM983015:WLN983035 WBQ983015:WBR983035 VRU983015:VRV983035 VHY983015:VHZ983035 UYC983015:UYD983035 UOG983015:UOH983035 UEK983015:UEL983035 TUO983015:TUP983035 TKS983015:TKT983035 TAW983015:TAX983035 SRA983015:SRB983035 SHE983015:SHF983035 RXI983015:RXJ983035 RNM983015:RNN983035 RDQ983015:RDR983035 QTU983015:QTV983035 QJY983015:QJZ983035 QAC983015:QAD983035 PQG983015:PQH983035 PGK983015:PGL983035 OWO983015:OWP983035 OMS983015:OMT983035 OCW983015:OCX983035 NTA983015:NTB983035 NJE983015:NJF983035 MZI983015:MZJ983035 MPM983015:MPN983035 MFQ983015:MFR983035 LVU983015:LVV983035 LLY983015:LLZ983035 LCC983015:LCD983035 KSG983015:KSH983035 KIK983015:KIL983035 JYO983015:JYP983035 JOS983015:JOT983035 JEW983015:JEX983035 IVA983015:IVB983035 ILE983015:ILF983035 IBI983015:IBJ983035 HRM983015:HRN983035 HHQ983015:HHR983035 GXU983015:GXV983035 GNY983015:GNZ983035 GEC983015:GED983035 FUG983015:FUH983035 FKK983015:FKL983035 FAO983015:FAP983035 EQS983015:EQT983035 EGW983015:EGX983035 DXA983015:DXB983035 DNE983015:DNF983035 DDI983015:DDJ983035 CTM983015:CTN983035 CJQ983015:CJR983035 BZU983015:BZV983035 BPY983015:BPZ983035 BGC983015:BGD983035 AWG983015:AWH983035 AMK983015:AML983035 ACO983015:ACP983035 SS983015:ST983035 IW983015:IX983035 G983010:H983030 WVI917479:WVJ917499 WLM917479:WLN917499 WBQ917479:WBR917499 VRU917479:VRV917499 VHY917479:VHZ917499 UYC917479:UYD917499 UOG917479:UOH917499 UEK917479:UEL917499 TUO917479:TUP917499 TKS917479:TKT917499 TAW917479:TAX917499 SRA917479:SRB917499 SHE917479:SHF917499 RXI917479:RXJ917499 RNM917479:RNN917499 RDQ917479:RDR917499 QTU917479:QTV917499 QJY917479:QJZ917499 QAC917479:QAD917499 PQG917479:PQH917499 PGK917479:PGL917499 OWO917479:OWP917499 OMS917479:OMT917499 OCW917479:OCX917499 NTA917479:NTB917499 NJE917479:NJF917499 MZI917479:MZJ917499 MPM917479:MPN917499 MFQ917479:MFR917499 LVU917479:LVV917499 LLY917479:LLZ917499 LCC917479:LCD917499 KSG917479:KSH917499 KIK917479:KIL917499 JYO917479:JYP917499 JOS917479:JOT917499 JEW917479:JEX917499 IVA917479:IVB917499 ILE917479:ILF917499 IBI917479:IBJ917499 HRM917479:HRN917499 HHQ917479:HHR917499 GXU917479:GXV917499 GNY917479:GNZ917499 GEC917479:GED917499 FUG917479:FUH917499 FKK917479:FKL917499 FAO917479:FAP917499 EQS917479:EQT917499 EGW917479:EGX917499 DXA917479:DXB917499 DNE917479:DNF917499 DDI917479:DDJ917499 CTM917479:CTN917499 CJQ917479:CJR917499 BZU917479:BZV917499 BPY917479:BPZ917499 BGC917479:BGD917499 AWG917479:AWH917499 AMK917479:AML917499 ACO917479:ACP917499 SS917479:ST917499 IW917479:IX917499 G917474:H917494 WVI851943:WVJ851963 WLM851943:WLN851963 WBQ851943:WBR851963 VRU851943:VRV851963 VHY851943:VHZ851963 UYC851943:UYD851963 UOG851943:UOH851963 UEK851943:UEL851963 TUO851943:TUP851963 TKS851943:TKT851963 TAW851943:TAX851963 SRA851943:SRB851963 SHE851943:SHF851963 RXI851943:RXJ851963 RNM851943:RNN851963 RDQ851943:RDR851963 QTU851943:QTV851963 QJY851943:QJZ851963 QAC851943:QAD851963 PQG851943:PQH851963 PGK851943:PGL851963 OWO851943:OWP851963 OMS851943:OMT851963 OCW851943:OCX851963 NTA851943:NTB851963 NJE851943:NJF851963 MZI851943:MZJ851963 MPM851943:MPN851963 MFQ851943:MFR851963 LVU851943:LVV851963 LLY851943:LLZ851963 LCC851943:LCD851963 KSG851943:KSH851963 KIK851943:KIL851963 JYO851943:JYP851963 JOS851943:JOT851963 JEW851943:JEX851963 IVA851943:IVB851963 ILE851943:ILF851963 IBI851943:IBJ851963 HRM851943:HRN851963 HHQ851943:HHR851963 GXU851943:GXV851963 GNY851943:GNZ851963 GEC851943:GED851963 FUG851943:FUH851963 FKK851943:FKL851963 FAO851943:FAP851963 EQS851943:EQT851963 EGW851943:EGX851963 DXA851943:DXB851963 DNE851943:DNF851963 DDI851943:DDJ851963 CTM851943:CTN851963 CJQ851943:CJR851963 BZU851943:BZV851963 BPY851943:BPZ851963 BGC851943:BGD851963 AWG851943:AWH851963 AMK851943:AML851963 ACO851943:ACP851963 SS851943:ST851963 IW851943:IX851963 G851938:H851958 WVI786407:WVJ786427 WLM786407:WLN786427 WBQ786407:WBR786427 VRU786407:VRV786427 VHY786407:VHZ786427 UYC786407:UYD786427 UOG786407:UOH786427 UEK786407:UEL786427 TUO786407:TUP786427 TKS786407:TKT786427 TAW786407:TAX786427 SRA786407:SRB786427 SHE786407:SHF786427 RXI786407:RXJ786427 RNM786407:RNN786427 RDQ786407:RDR786427 QTU786407:QTV786427 QJY786407:QJZ786427 QAC786407:QAD786427 PQG786407:PQH786427 PGK786407:PGL786427 OWO786407:OWP786427 OMS786407:OMT786427 OCW786407:OCX786427 NTA786407:NTB786427 NJE786407:NJF786427 MZI786407:MZJ786427 MPM786407:MPN786427 MFQ786407:MFR786427 LVU786407:LVV786427 LLY786407:LLZ786427 LCC786407:LCD786427 KSG786407:KSH786427 KIK786407:KIL786427 JYO786407:JYP786427 JOS786407:JOT786427 JEW786407:JEX786427 IVA786407:IVB786427 ILE786407:ILF786427 IBI786407:IBJ786427 HRM786407:HRN786427 HHQ786407:HHR786427 GXU786407:GXV786427 GNY786407:GNZ786427 GEC786407:GED786427 FUG786407:FUH786427 FKK786407:FKL786427 FAO786407:FAP786427 EQS786407:EQT786427 EGW786407:EGX786427 DXA786407:DXB786427 DNE786407:DNF786427 DDI786407:DDJ786427 CTM786407:CTN786427 CJQ786407:CJR786427 BZU786407:BZV786427 BPY786407:BPZ786427 BGC786407:BGD786427 AWG786407:AWH786427 AMK786407:AML786427 ACO786407:ACP786427 SS786407:ST786427 IW786407:IX786427 G786402:H786422 WVI720871:WVJ720891 WLM720871:WLN720891 WBQ720871:WBR720891 VRU720871:VRV720891 VHY720871:VHZ720891 UYC720871:UYD720891 UOG720871:UOH720891 UEK720871:UEL720891 TUO720871:TUP720891 TKS720871:TKT720891 TAW720871:TAX720891 SRA720871:SRB720891 SHE720871:SHF720891 RXI720871:RXJ720891 RNM720871:RNN720891 RDQ720871:RDR720891 QTU720871:QTV720891 QJY720871:QJZ720891 QAC720871:QAD720891 PQG720871:PQH720891 PGK720871:PGL720891 OWO720871:OWP720891 OMS720871:OMT720891 OCW720871:OCX720891 NTA720871:NTB720891 NJE720871:NJF720891 MZI720871:MZJ720891 MPM720871:MPN720891 MFQ720871:MFR720891 LVU720871:LVV720891 LLY720871:LLZ720891 LCC720871:LCD720891 KSG720871:KSH720891 KIK720871:KIL720891 JYO720871:JYP720891 JOS720871:JOT720891 JEW720871:JEX720891 IVA720871:IVB720891 ILE720871:ILF720891 IBI720871:IBJ720891 HRM720871:HRN720891 HHQ720871:HHR720891 GXU720871:GXV720891 GNY720871:GNZ720891 GEC720871:GED720891 FUG720871:FUH720891 FKK720871:FKL720891 FAO720871:FAP720891 EQS720871:EQT720891 EGW720871:EGX720891 DXA720871:DXB720891 DNE720871:DNF720891 DDI720871:DDJ720891 CTM720871:CTN720891 CJQ720871:CJR720891 BZU720871:BZV720891 BPY720871:BPZ720891 BGC720871:BGD720891 AWG720871:AWH720891 AMK720871:AML720891 ACO720871:ACP720891 SS720871:ST720891 IW720871:IX720891 G720866:H720886 WVI655335:WVJ655355 WLM655335:WLN655355 WBQ655335:WBR655355 VRU655335:VRV655355 VHY655335:VHZ655355 UYC655335:UYD655355 UOG655335:UOH655355 UEK655335:UEL655355 TUO655335:TUP655355 TKS655335:TKT655355 TAW655335:TAX655355 SRA655335:SRB655355 SHE655335:SHF655355 RXI655335:RXJ655355 RNM655335:RNN655355 RDQ655335:RDR655355 QTU655335:QTV655355 QJY655335:QJZ655355 QAC655335:QAD655355 PQG655335:PQH655355 PGK655335:PGL655355 OWO655335:OWP655355 OMS655335:OMT655355 OCW655335:OCX655355 NTA655335:NTB655355 NJE655335:NJF655355 MZI655335:MZJ655355 MPM655335:MPN655355 MFQ655335:MFR655355 LVU655335:LVV655355 LLY655335:LLZ655355 LCC655335:LCD655355 KSG655335:KSH655355 KIK655335:KIL655355 JYO655335:JYP655355 JOS655335:JOT655355 JEW655335:JEX655355 IVA655335:IVB655355 ILE655335:ILF655355 IBI655335:IBJ655355 HRM655335:HRN655355 HHQ655335:HHR655355 GXU655335:GXV655355 GNY655335:GNZ655355 GEC655335:GED655355 FUG655335:FUH655355 FKK655335:FKL655355 FAO655335:FAP655355 EQS655335:EQT655355 EGW655335:EGX655355 DXA655335:DXB655355 DNE655335:DNF655355 DDI655335:DDJ655355 CTM655335:CTN655355 CJQ655335:CJR655355 BZU655335:BZV655355 BPY655335:BPZ655355 BGC655335:BGD655355 AWG655335:AWH655355 AMK655335:AML655355 ACO655335:ACP655355 SS655335:ST655355 IW655335:IX655355 G655330:H655350 WVI589799:WVJ589819 WLM589799:WLN589819 WBQ589799:WBR589819 VRU589799:VRV589819 VHY589799:VHZ589819 UYC589799:UYD589819 UOG589799:UOH589819 UEK589799:UEL589819 TUO589799:TUP589819 TKS589799:TKT589819 TAW589799:TAX589819 SRA589799:SRB589819 SHE589799:SHF589819 RXI589799:RXJ589819 RNM589799:RNN589819 RDQ589799:RDR589819 QTU589799:QTV589819 QJY589799:QJZ589819 QAC589799:QAD589819 PQG589799:PQH589819 PGK589799:PGL589819 OWO589799:OWP589819 OMS589799:OMT589819 OCW589799:OCX589819 NTA589799:NTB589819 NJE589799:NJF589819 MZI589799:MZJ589819 MPM589799:MPN589819 MFQ589799:MFR589819 LVU589799:LVV589819 LLY589799:LLZ589819 LCC589799:LCD589819 KSG589799:KSH589819 KIK589799:KIL589819 JYO589799:JYP589819 JOS589799:JOT589819 JEW589799:JEX589819 IVA589799:IVB589819 ILE589799:ILF589819 IBI589799:IBJ589819 HRM589799:HRN589819 HHQ589799:HHR589819 GXU589799:GXV589819 GNY589799:GNZ589819 GEC589799:GED589819 FUG589799:FUH589819 FKK589799:FKL589819 FAO589799:FAP589819 EQS589799:EQT589819 EGW589799:EGX589819 DXA589799:DXB589819 DNE589799:DNF589819 DDI589799:DDJ589819 CTM589799:CTN589819 CJQ589799:CJR589819 BZU589799:BZV589819 BPY589799:BPZ589819 BGC589799:BGD589819 AWG589799:AWH589819 AMK589799:AML589819 ACO589799:ACP589819 SS589799:ST589819 IW589799:IX589819 G589794:H589814 WVI524263:WVJ524283 WLM524263:WLN524283 WBQ524263:WBR524283 VRU524263:VRV524283 VHY524263:VHZ524283 UYC524263:UYD524283 UOG524263:UOH524283 UEK524263:UEL524283 TUO524263:TUP524283 TKS524263:TKT524283 TAW524263:TAX524283 SRA524263:SRB524283 SHE524263:SHF524283 RXI524263:RXJ524283 RNM524263:RNN524283 RDQ524263:RDR524283 QTU524263:QTV524283 QJY524263:QJZ524283 QAC524263:QAD524283 PQG524263:PQH524283 PGK524263:PGL524283 OWO524263:OWP524283 OMS524263:OMT524283 OCW524263:OCX524283 NTA524263:NTB524283 NJE524263:NJF524283 MZI524263:MZJ524283 MPM524263:MPN524283 MFQ524263:MFR524283 LVU524263:LVV524283 LLY524263:LLZ524283 LCC524263:LCD524283 KSG524263:KSH524283 KIK524263:KIL524283 JYO524263:JYP524283 JOS524263:JOT524283 JEW524263:JEX524283 IVA524263:IVB524283 ILE524263:ILF524283 IBI524263:IBJ524283 HRM524263:HRN524283 HHQ524263:HHR524283 GXU524263:GXV524283 GNY524263:GNZ524283 GEC524263:GED524283 FUG524263:FUH524283 FKK524263:FKL524283 FAO524263:FAP524283 EQS524263:EQT524283 EGW524263:EGX524283 DXA524263:DXB524283 DNE524263:DNF524283 DDI524263:DDJ524283 CTM524263:CTN524283 CJQ524263:CJR524283 BZU524263:BZV524283 BPY524263:BPZ524283 BGC524263:BGD524283 AWG524263:AWH524283 AMK524263:AML524283 ACO524263:ACP524283 SS524263:ST524283 IW524263:IX524283 G524258:H524278 WVI458727:WVJ458747 WLM458727:WLN458747 WBQ458727:WBR458747 VRU458727:VRV458747 VHY458727:VHZ458747 UYC458727:UYD458747 UOG458727:UOH458747 UEK458727:UEL458747 TUO458727:TUP458747 TKS458727:TKT458747 TAW458727:TAX458747 SRA458727:SRB458747 SHE458727:SHF458747 RXI458727:RXJ458747 RNM458727:RNN458747 RDQ458727:RDR458747 QTU458727:QTV458747 QJY458727:QJZ458747 QAC458727:QAD458747 PQG458727:PQH458747 PGK458727:PGL458747 OWO458727:OWP458747 OMS458727:OMT458747 OCW458727:OCX458747 NTA458727:NTB458747 NJE458727:NJF458747 MZI458727:MZJ458747 MPM458727:MPN458747 MFQ458727:MFR458747 LVU458727:LVV458747 LLY458727:LLZ458747 LCC458727:LCD458747 KSG458727:KSH458747 KIK458727:KIL458747 JYO458727:JYP458747 JOS458727:JOT458747 JEW458727:JEX458747 IVA458727:IVB458747 ILE458727:ILF458747 IBI458727:IBJ458747 HRM458727:HRN458747 HHQ458727:HHR458747 GXU458727:GXV458747 GNY458727:GNZ458747 GEC458727:GED458747 FUG458727:FUH458747 FKK458727:FKL458747 FAO458727:FAP458747 EQS458727:EQT458747 EGW458727:EGX458747 DXA458727:DXB458747 DNE458727:DNF458747 DDI458727:DDJ458747 CTM458727:CTN458747 CJQ458727:CJR458747 BZU458727:BZV458747 BPY458727:BPZ458747 BGC458727:BGD458747 AWG458727:AWH458747 AMK458727:AML458747 ACO458727:ACP458747 SS458727:ST458747 IW458727:IX458747 G458722:H458742 WVI393191:WVJ393211 WLM393191:WLN393211 WBQ393191:WBR393211 VRU393191:VRV393211 VHY393191:VHZ393211 UYC393191:UYD393211 UOG393191:UOH393211 UEK393191:UEL393211 TUO393191:TUP393211 TKS393191:TKT393211 TAW393191:TAX393211 SRA393191:SRB393211 SHE393191:SHF393211 RXI393191:RXJ393211 RNM393191:RNN393211 RDQ393191:RDR393211 QTU393191:QTV393211 QJY393191:QJZ393211 QAC393191:QAD393211 PQG393191:PQH393211 PGK393191:PGL393211 OWO393191:OWP393211 OMS393191:OMT393211 OCW393191:OCX393211 NTA393191:NTB393211 NJE393191:NJF393211 MZI393191:MZJ393211 MPM393191:MPN393211 MFQ393191:MFR393211 LVU393191:LVV393211 LLY393191:LLZ393211 LCC393191:LCD393211 KSG393191:KSH393211 KIK393191:KIL393211 JYO393191:JYP393211 JOS393191:JOT393211 JEW393191:JEX393211 IVA393191:IVB393211 ILE393191:ILF393211 IBI393191:IBJ393211 HRM393191:HRN393211 HHQ393191:HHR393211 GXU393191:GXV393211 GNY393191:GNZ393211 GEC393191:GED393211 FUG393191:FUH393211 FKK393191:FKL393211 FAO393191:FAP393211 EQS393191:EQT393211 EGW393191:EGX393211 DXA393191:DXB393211 DNE393191:DNF393211 DDI393191:DDJ393211 CTM393191:CTN393211 CJQ393191:CJR393211 BZU393191:BZV393211 BPY393191:BPZ393211 BGC393191:BGD393211 AWG393191:AWH393211 AMK393191:AML393211 ACO393191:ACP393211 SS393191:ST393211 IW393191:IX393211 G393186:H393206 WVI327655:WVJ327675 WLM327655:WLN327675 WBQ327655:WBR327675 VRU327655:VRV327675 VHY327655:VHZ327675 UYC327655:UYD327675 UOG327655:UOH327675 UEK327655:UEL327675 TUO327655:TUP327675 TKS327655:TKT327675 TAW327655:TAX327675 SRA327655:SRB327675 SHE327655:SHF327675 RXI327655:RXJ327675 RNM327655:RNN327675 RDQ327655:RDR327675 QTU327655:QTV327675 QJY327655:QJZ327675 QAC327655:QAD327675 PQG327655:PQH327675 PGK327655:PGL327675 OWO327655:OWP327675 OMS327655:OMT327675 OCW327655:OCX327675 NTA327655:NTB327675 NJE327655:NJF327675 MZI327655:MZJ327675 MPM327655:MPN327675 MFQ327655:MFR327675 LVU327655:LVV327675 LLY327655:LLZ327675 LCC327655:LCD327675 KSG327655:KSH327675 KIK327655:KIL327675 JYO327655:JYP327675 JOS327655:JOT327675 JEW327655:JEX327675 IVA327655:IVB327675 ILE327655:ILF327675 IBI327655:IBJ327675 HRM327655:HRN327675 HHQ327655:HHR327675 GXU327655:GXV327675 GNY327655:GNZ327675 GEC327655:GED327675 FUG327655:FUH327675 FKK327655:FKL327675 FAO327655:FAP327675 EQS327655:EQT327675 EGW327655:EGX327675 DXA327655:DXB327675 DNE327655:DNF327675 DDI327655:DDJ327675 CTM327655:CTN327675 CJQ327655:CJR327675 BZU327655:BZV327675 BPY327655:BPZ327675 BGC327655:BGD327675 AWG327655:AWH327675 AMK327655:AML327675 ACO327655:ACP327675 SS327655:ST327675 IW327655:IX327675 G327650:H327670 WVI262119:WVJ262139 WLM262119:WLN262139 WBQ262119:WBR262139 VRU262119:VRV262139 VHY262119:VHZ262139 UYC262119:UYD262139 UOG262119:UOH262139 UEK262119:UEL262139 TUO262119:TUP262139 TKS262119:TKT262139 TAW262119:TAX262139 SRA262119:SRB262139 SHE262119:SHF262139 RXI262119:RXJ262139 RNM262119:RNN262139 RDQ262119:RDR262139 QTU262119:QTV262139 QJY262119:QJZ262139 QAC262119:QAD262139 PQG262119:PQH262139 PGK262119:PGL262139 OWO262119:OWP262139 OMS262119:OMT262139 OCW262119:OCX262139 NTA262119:NTB262139 NJE262119:NJF262139 MZI262119:MZJ262139 MPM262119:MPN262139 MFQ262119:MFR262139 LVU262119:LVV262139 LLY262119:LLZ262139 LCC262119:LCD262139 KSG262119:KSH262139 KIK262119:KIL262139 JYO262119:JYP262139 JOS262119:JOT262139 JEW262119:JEX262139 IVA262119:IVB262139 ILE262119:ILF262139 IBI262119:IBJ262139 HRM262119:HRN262139 HHQ262119:HHR262139 GXU262119:GXV262139 GNY262119:GNZ262139 GEC262119:GED262139 FUG262119:FUH262139 FKK262119:FKL262139 FAO262119:FAP262139 EQS262119:EQT262139 EGW262119:EGX262139 DXA262119:DXB262139 DNE262119:DNF262139 DDI262119:DDJ262139 CTM262119:CTN262139 CJQ262119:CJR262139 BZU262119:BZV262139 BPY262119:BPZ262139 BGC262119:BGD262139 AWG262119:AWH262139 AMK262119:AML262139 ACO262119:ACP262139 SS262119:ST262139 IW262119:IX262139 G262114:H262134 WVI196583:WVJ196603 WLM196583:WLN196603 WBQ196583:WBR196603 VRU196583:VRV196603 VHY196583:VHZ196603 UYC196583:UYD196603 UOG196583:UOH196603 UEK196583:UEL196603 TUO196583:TUP196603 TKS196583:TKT196603 TAW196583:TAX196603 SRA196583:SRB196603 SHE196583:SHF196603 RXI196583:RXJ196603 RNM196583:RNN196603 RDQ196583:RDR196603 QTU196583:QTV196603 QJY196583:QJZ196603 QAC196583:QAD196603 PQG196583:PQH196603 PGK196583:PGL196603 OWO196583:OWP196603 OMS196583:OMT196603 OCW196583:OCX196603 NTA196583:NTB196603 NJE196583:NJF196603 MZI196583:MZJ196603 MPM196583:MPN196603 MFQ196583:MFR196603 LVU196583:LVV196603 LLY196583:LLZ196603 LCC196583:LCD196603 KSG196583:KSH196603 KIK196583:KIL196603 JYO196583:JYP196603 JOS196583:JOT196603 JEW196583:JEX196603 IVA196583:IVB196603 ILE196583:ILF196603 IBI196583:IBJ196603 HRM196583:HRN196603 HHQ196583:HHR196603 GXU196583:GXV196603 GNY196583:GNZ196603 GEC196583:GED196603 FUG196583:FUH196603 FKK196583:FKL196603 FAO196583:FAP196603 EQS196583:EQT196603 EGW196583:EGX196603 DXA196583:DXB196603 DNE196583:DNF196603 DDI196583:DDJ196603 CTM196583:CTN196603 CJQ196583:CJR196603 BZU196583:BZV196603 BPY196583:BPZ196603 BGC196583:BGD196603 AWG196583:AWH196603 AMK196583:AML196603 ACO196583:ACP196603 SS196583:ST196603 IW196583:IX196603 G196578:H196598 WVI131047:WVJ131067 WLM131047:WLN131067 WBQ131047:WBR131067 VRU131047:VRV131067 VHY131047:VHZ131067 UYC131047:UYD131067 UOG131047:UOH131067 UEK131047:UEL131067 TUO131047:TUP131067 TKS131047:TKT131067 TAW131047:TAX131067 SRA131047:SRB131067 SHE131047:SHF131067 RXI131047:RXJ131067 RNM131047:RNN131067 RDQ131047:RDR131067 QTU131047:QTV131067 QJY131047:QJZ131067 QAC131047:QAD131067 PQG131047:PQH131067 PGK131047:PGL131067 OWO131047:OWP131067 OMS131047:OMT131067 OCW131047:OCX131067 NTA131047:NTB131067 NJE131047:NJF131067 MZI131047:MZJ131067 MPM131047:MPN131067 MFQ131047:MFR131067 LVU131047:LVV131067 LLY131047:LLZ131067 LCC131047:LCD131067 KSG131047:KSH131067 KIK131047:KIL131067 JYO131047:JYP131067 JOS131047:JOT131067 JEW131047:JEX131067 IVA131047:IVB131067 ILE131047:ILF131067 IBI131047:IBJ131067 HRM131047:HRN131067 HHQ131047:HHR131067 GXU131047:GXV131067 GNY131047:GNZ131067 GEC131047:GED131067 FUG131047:FUH131067 FKK131047:FKL131067 FAO131047:FAP131067 EQS131047:EQT131067 EGW131047:EGX131067 DXA131047:DXB131067 DNE131047:DNF131067 DDI131047:DDJ131067 CTM131047:CTN131067 CJQ131047:CJR131067 BZU131047:BZV131067 BPY131047:BPZ131067 BGC131047:BGD131067 AWG131047:AWH131067 AMK131047:AML131067 ACO131047:ACP131067 SS131047:ST131067 IW131047:IX131067 G131042:H131062 WVI65511:WVJ65531 WLM65511:WLN65531 WBQ65511:WBR65531 VRU65511:VRV65531 VHY65511:VHZ65531 UYC65511:UYD65531 UOG65511:UOH65531 UEK65511:UEL65531 TUO65511:TUP65531 TKS65511:TKT65531 TAW65511:TAX65531 SRA65511:SRB65531 SHE65511:SHF65531 RXI65511:RXJ65531 RNM65511:RNN65531 RDQ65511:RDR65531 QTU65511:QTV65531 QJY65511:QJZ65531 QAC65511:QAD65531 PQG65511:PQH65531 PGK65511:PGL65531 OWO65511:OWP65531 OMS65511:OMT65531 OCW65511:OCX65531 NTA65511:NTB65531 NJE65511:NJF65531 MZI65511:MZJ65531 MPM65511:MPN65531 MFQ65511:MFR65531 LVU65511:LVV65531 LLY65511:LLZ65531 LCC65511:LCD65531 KSG65511:KSH65531 KIK65511:KIL65531 JYO65511:JYP65531 JOS65511:JOT65531 JEW65511:JEX65531 IVA65511:IVB65531 ILE65511:ILF65531 IBI65511:IBJ65531 HRM65511:HRN65531 HHQ65511:HHR65531 GXU65511:GXV65531 GNY65511:GNZ65531 GEC65511:GED65531 FUG65511:FUH65531 FKK65511:FKL65531 FAO65511:FAP65531 EQS65511:EQT65531 EGW65511:EGX65531 DXA65511:DXB65531 DNE65511:DNF65531 DDI65511:DDJ65531 CTM65511:CTN65531 CJQ65511:CJR65531 BZU65511:BZV65531 BPY65511:BPZ65531 BGC65511:BGD65531 AWG65511:AWH65531 AMK65511:AML65531 ACO65511:ACP65531 SS65511:ST65531 IW65511:IX65531 G65506:H65526 IR7:IS7 WVD982998:WVE982998 WLH982998:WLI982998 WBL982998:WBM982998 VRP982998:VRQ982998 VHT982998:VHU982998 UXX982998:UXY982998 UOB982998:UOC982998 UEF982998:UEG982998 TUJ982998:TUK982998 TKN982998:TKO982998 TAR982998:TAS982998 SQV982998:SQW982998 SGZ982998:SHA982998 RXD982998:RXE982998 RNH982998:RNI982998 RDL982998:RDM982998 QTP982998:QTQ982998 QJT982998:QJU982998 PZX982998:PZY982998 PQB982998:PQC982998 PGF982998:PGG982998 OWJ982998:OWK982998 OMN982998:OMO982998 OCR982998:OCS982998 NSV982998:NSW982998 NIZ982998:NJA982998 MZD982998:MZE982998 MPH982998:MPI982998 MFL982998:MFM982998 LVP982998:LVQ982998 LLT982998:LLU982998 LBX982998:LBY982998 KSB982998:KSC982998 KIF982998:KIG982998 JYJ982998:JYK982998 JON982998:JOO982998 JER982998:JES982998 IUV982998:IUW982998 IKZ982998:ILA982998 IBD982998:IBE982998 HRH982998:HRI982998 HHL982998:HHM982998 GXP982998:GXQ982998 GNT982998:GNU982998 GDX982998:GDY982998 FUB982998:FUC982998 FKF982998:FKG982998 FAJ982998:FAK982998 EQN982998:EQO982998 EGR982998:EGS982998 DWV982998:DWW982998 DMZ982998:DNA982998 DDD982998:DDE982998 CTH982998:CTI982998 CJL982998:CJM982998 BZP982998:BZQ982998 BPT982998:BPU982998 BFX982998:BFY982998 AWB982998:AWC982998 AMF982998:AMG982998 ACJ982998:ACK982998 SN982998:SO982998 IR982998:IS982998 B982993:C982993 WVD917462:WVE917462 WLH917462:WLI917462 WBL917462:WBM917462 VRP917462:VRQ917462 VHT917462:VHU917462 UXX917462:UXY917462 UOB917462:UOC917462 UEF917462:UEG917462 TUJ917462:TUK917462 TKN917462:TKO917462 TAR917462:TAS917462 SQV917462:SQW917462 SGZ917462:SHA917462 RXD917462:RXE917462 RNH917462:RNI917462 RDL917462:RDM917462 QTP917462:QTQ917462 QJT917462:QJU917462 PZX917462:PZY917462 PQB917462:PQC917462 PGF917462:PGG917462 OWJ917462:OWK917462 OMN917462:OMO917462 OCR917462:OCS917462 NSV917462:NSW917462 NIZ917462:NJA917462 MZD917462:MZE917462 MPH917462:MPI917462 MFL917462:MFM917462 LVP917462:LVQ917462 LLT917462:LLU917462 LBX917462:LBY917462 KSB917462:KSC917462 KIF917462:KIG917462 JYJ917462:JYK917462 JON917462:JOO917462 JER917462:JES917462 IUV917462:IUW917462 IKZ917462:ILA917462 IBD917462:IBE917462 HRH917462:HRI917462 HHL917462:HHM917462 GXP917462:GXQ917462 GNT917462:GNU917462 GDX917462:GDY917462 FUB917462:FUC917462 FKF917462:FKG917462 FAJ917462:FAK917462 EQN917462:EQO917462 EGR917462:EGS917462 DWV917462:DWW917462 DMZ917462:DNA917462 DDD917462:DDE917462 CTH917462:CTI917462 CJL917462:CJM917462 BZP917462:BZQ917462 BPT917462:BPU917462 BFX917462:BFY917462 AWB917462:AWC917462 AMF917462:AMG917462 ACJ917462:ACK917462 SN917462:SO917462 IR917462:IS917462 B917457:C917457 WVD851926:WVE851926 WLH851926:WLI851926 WBL851926:WBM851926 VRP851926:VRQ851926 VHT851926:VHU851926 UXX851926:UXY851926 UOB851926:UOC851926 UEF851926:UEG851926 TUJ851926:TUK851926 TKN851926:TKO851926 TAR851926:TAS851926 SQV851926:SQW851926 SGZ851926:SHA851926 RXD851926:RXE851926 RNH851926:RNI851926 RDL851926:RDM851926 QTP851926:QTQ851926 QJT851926:QJU851926 PZX851926:PZY851926 PQB851926:PQC851926 PGF851926:PGG851926 OWJ851926:OWK851926 OMN851926:OMO851926 OCR851926:OCS851926 NSV851926:NSW851926 NIZ851926:NJA851926 MZD851926:MZE851926 MPH851926:MPI851926 MFL851926:MFM851926 LVP851926:LVQ851926 LLT851926:LLU851926 LBX851926:LBY851926 KSB851926:KSC851926 KIF851926:KIG851926 JYJ851926:JYK851926 JON851926:JOO851926 JER851926:JES851926 IUV851926:IUW851926 IKZ851926:ILA851926 IBD851926:IBE851926 HRH851926:HRI851926 HHL851926:HHM851926 GXP851926:GXQ851926 GNT851926:GNU851926 GDX851926:GDY851926 FUB851926:FUC851926 FKF851926:FKG851926 FAJ851926:FAK851926 EQN851926:EQO851926 EGR851926:EGS851926 DWV851926:DWW851926 DMZ851926:DNA851926 DDD851926:DDE851926 CTH851926:CTI851926 CJL851926:CJM851926 BZP851926:BZQ851926 BPT851926:BPU851926 BFX851926:BFY851926 AWB851926:AWC851926 AMF851926:AMG851926 ACJ851926:ACK851926 SN851926:SO851926 IR851926:IS851926 B851921:C851921 WVD786390:WVE786390 WLH786390:WLI786390 WBL786390:WBM786390 VRP786390:VRQ786390 VHT786390:VHU786390 UXX786390:UXY786390 UOB786390:UOC786390 UEF786390:UEG786390 TUJ786390:TUK786390 TKN786390:TKO786390 TAR786390:TAS786390 SQV786390:SQW786390 SGZ786390:SHA786390 RXD786390:RXE786390 RNH786390:RNI786390 RDL786390:RDM786390 QTP786390:QTQ786390 QJT786390:QJU786390 PZX786390:PZY786390 PQB786390:PQC786390 PGF786390:PGG786390 OWJ786390:OWK786390 OMN786390:OMO786390 OCR786390:OCS786390 NSV786390:NSW786390 NIZ786390:NJA786390 MZD786390:MZE786390 MPH786390:MPI786390 MFL786390:MFM786390 LVP786390:LVQ786390 LLT786390:LLU786390 LBX786390:LBY786390 KSB786390:KSC786390 KIF786390:KIG786390 JYJ786390:JYK786390 JON786390:JOO786390 JER786390:JES786390 IUV786390:IUW786390 IKZ786390:ILA786390 IBD786390:IBE786390 HRH786390:HRI786390 HHL786390:HHM786390 GXP786390:GXQ786390 GNT786390:GNU786390 GDX786390:GDY786390 FUB786390:FUC786390 FKF786390:FKG786390 FAJ786390:FAK786390 EQN786390:EQO786390 EGR786390:EGS786390 DWV786390:DWW786390 DMZ786390:DNA786390 DDD786390:DDE786390 CTH786390:CTI786390 CJL786390:CJM786390 BZP786390:BZQ786390 BPT786390:BPU786390 BFX786390:BFY786390 AWB786390:AWC786390 AMF786390:AMG786390 ACJ786390:ACK786390 SN786390:SO786390 IR786390:IS786390 B786385:C786385 WVD720854:WVE720854 WLH720854:WLI720854 WBL720854:WBM720854 VRP720854:VRQ720854 VHT720854:VHU720854 UXX720854:UXY720854 UOB720854:UOC720854 UEF720854:UEG720854 TUJ720854:TUK720854 TKN720854:TKO720854 TAR720854:TAS720854 SQV720854:SQW720854 SGZ720854:SHA720854 RXD720854:RXE720854 RNH720854:RNI720854 RDL720854:RDM720854 QTP720854:QTQ720854 QJT720854:QJU720854 PZX720854:PZY720854 PQB720854:PQC720854 PGF720854:PGG720854 OWJ720854:OWK720854 OMN720854:OMO720854 OCR720854:OCS720854 NSV720854:NSW720854 NIZ720854:NJA720854 MZD720854:MZE720854 MPH720854:MPI720854 MFL720854:MFM720854 LVP720854:LVQ720854 LLT720854:LLU720854 LBX720854:LBY720854 KSB720854:KSC720854 KIF720854:KIG720854 JYJ720854:JYK720854 JON720854:JOO720854 JER720854:JES720854 IUV720854:IUW720854 IKZ720854:ILA720854 IBD720854:IBE720854 HRH720854:HRI720854 HHL720854:HHM720854 GXP720854:GXQ720854 GNT720854:GNU720854 GDX720854:GDY720854 FUB720854:FUC720854 FKF720854:FKG720854 FAJ720854:FAK720854 EQN720854:EQO720854 EGR720854:EGS720854 DWV720854:DWW720854 DMZ720854:DNA720854 DDD720854:DDE720854 CTH720854:CTI720854 CJL720854:CJM720854 BZP720854:BZQ720854 BPT720854:BPU720854 BFX720854:BFY720854 AWB720854:AWC720854 AMF720854:AMG720854 ACJ720854:ACK720854 SN720854:SO720854 IR720854:IS720854 B720849:C720849 WVD655318:WVE655318 WLH655318:WLI655318 WBL655318:WBM655318 VRP655318:VRQ655318 VHT655318:VHU655318 UXX655318:UXY655318 UOB655318:UOC655318 UEF655318:UEG655318 TUJ655318:TUK655318 TKN655318:TKO655318 TAR655318:TAS655318 SQV655318:SQW655318 SGZ655318:SHA655318 RXD655318:RXE655318 RNH655318:RNI655318 RDL655318:RDM655318 QTP655318:QTQ655318 QJT655318:QJU655318 PZX655318:PZY655318 PQB655318:PQC655318 PGF655318:PGG655318 OWJ655318:OWK655318 OMN655318:OMO655318 OCR655318:OCS655318 NSV655318:NSW655318 NIZ655318:NJA655318 MZD655318:MZE655318 MPH655318:MPI655318 MFL655318:MFM655318 LVP655318:LVQ655318 LLT655318:LLU655318 LBX655318:LBY655318 KSB655318:KSC655318 KIF655318:KIG655318 JYJ655318:JYK655318 JON655318:JOO655318 JER655318:JES655318 IUV655318:IUW655318 IKZ655318:ILA655318 IBD655318:IBE655318 HRH655318:HRI655318 HHL655318:HHM655318 GXP655318:GXQ655318 GNT655318:GNU655318 GDX655318:GDY655318 FUB655318:FUC655318 FKF655318:FKG655318 FAJ655318:FAK655318 EQN655318:EQO655318 EGR655318:EGS655318 DWV655318:DWW655318 DMZ655318:DNA655318 DDD655318:DDE655318 CTH655318:CTI655318 CJL655318:CJM655318 BZP655318:BZQ655318 BPT655318:BPU655318 BFX655318:BFY655318 AWB655318:AWC655318 AMF655318:AMG655318 ACJ655318:ACK655318 SN655318:SO655318 IR655318:IS655318 B655313:C655313 WVD589782:WVE589782 WLH589782:WLI589782 WBL589782:WBM589782 VRP589782:VRQ589782 VHT589782:VHU589782 UXX589782:UXY589782 UOB589782:UOC589782 UEF589782:UEG589782 TUJ589782:TUK589782 TKN589782:TKO589782 TAR589782:TAS589782 SQV589782:SQW589782 SGZ589782:SHA589782 RXD589782:RXE589782 RNH589782:RNI589782 RDL589782:RDM589782 QTP589782:QTQ589782 QJT589782:QJU589782 PZX589782:PZY589782 PQB589782:PQC589782 PGF589782:PGG589782 OWJ589782:OWK589782 OMN589782:OMO589782 OCR589782:OCS589782 NSV589782:NSW589782 NIZ589782:NJA589782 MZD589782:MZE589782 MPH589782:MPI589782 MFL589782:MFM589782 LVP589782:LVQ589782 LLT589782:LLU589782 LBX589782:LBY589782 KSB589782:KSC589782 KIF589782:KIG589782 JYJ589782:JYK589782 JON589782:JOO589782 JER589782:JES589782 IUV589782:IUW589782 IKZ589782:ILA589782 IBD589782:IBE589782 HRH589782:HRI589782 HHL589782:HHM589782 GXP589782:GXQ589782 GNT589782:GNU589782 GDX589782:GDY589782 FUB589782:FUC589782 FKF589782:FKG589782 FAJ589782:FAK589782 EQN589782:EQO589782 EGR589782:EGS589782 DWV589782:DWW589782 DMZ589782:DNA589782 DDD589782:DDE589782 CTH589782:CTI589782 CJL589782:CJM589782 BZP589782:BZQ589782 BPT589782:BPU589782 BFX589782:BFY589782 AWB589782:AWC589782 AMF589782:AMG589782 ACJ589782:ACK589782 SN589782:SO589782 IR589782:IS589782 B589777:C589777 WVD524246:WVE524246 WLH524246:WLI524246 WBL524246:WBM524246 VRP524246:VRQ524246 VHT524246:VHU524246 UXX524246:UXY524246 UOB524246:UOC524246 UEF524246:UEG524246 TUJ524246:TUK524246 TKN524246:TKO524246 TAR524246:TAS524246 SQV524246:SQW524246 SGZ524246:SHA524246 RXD524246:RXE524246 RNH524246:RNI524246 RDL524246:RDM524246 QTP524246:QTQ524246 QJT524246:QJU524246 PZX524246:PZY524246 PQB524246:PQC524246 PGF524246:PGG524246 OWJ524246:OWK524246 OMN524246:OMO524246 OCR524246:OCS524246 NSV524246:NSW524246 NIZ524246:NJA524246 MZD524246:MZE524246 MPH524246:MPI524246 MFL524246:MFM524246 LVP524246:LVQ524246 LLT524246:LLU524246 LBX524246:LBY524246 KSB524246:KSC524246 KIF524246:KIG524246 JYJ524246:JYK524246 JON524246:JOO524246 JER524246:JES524246 IUV524246:IUW524246 IKZ524246:ILA524246 IBD524246:IBE524246 HRH524246:HRI524246 HHL524246:HHM524246 GXP524246:GXQ524246 GNT524246:GNU524246 GDX524246:GDY524246 FUB524246:FUC524246 FKF524246:FKG524246 FAJ524246:FAK524246 EQN524246:EQO524246 EGR524246:EGS524246 DWV524246:DWW524246 DMZ524246:DNA524246 DDD524246:DDE524246 CTH524246:CTI524246 CJL524246:CJM524246 BZP524246:BZQ524246 BPT524246:BPU524246 BFX524246:BFY524246 AWB524246:AWC524246 AMF524246:AMG524246 ACJ524246:ACK524246 SN524246:SO524246 IR524246:IS524246 B524241:C524241 WVD458710:WVE458710 WLH458710:WLI458710 WBL458710:WBM458710 VRP458710:VRQ458710 VHT458710:VHU458710 UXX458710:UXY458710 UOB458710:UOC458710 UEF458710:UEG458710 TUJ458710:TUK458710 TKN458710:TKO458710 TAR458710:TAS458710 SQV458710:SQW458710 SGZ458710:SHA458710 RXD458710:RXE458710 RNH458710:RNI458710 RDL458710:RDM458710 QTP458710:QTQ458710 QJT458710:QJU458710 PZX458710:PZY458710 PQB458710:PQC458710 PGF458710:PGG458710 OWJ458710:OWK458710 OMN458710:OMO458710 OCR458710:OCS458710 NSV458710:NSW458710 NIZ458710:NJA458710 MZD458710:MZE458710 MPH458710:MPI458710 MFL458710:MFM458710 LVP458710:LVQ458710 LLT458710:LLU458710 LBX458710:LBY458710 KSB458710:KSC458710 KIF458710:KIG458710 JYJ458710:JYK458710 JON458710:JOO458710 JER458710:JES458710 IUV458710:IUW458710 IKZ458710:ILA458710 IBD458710:IBE458710 HRH458710:HRI458710 HHL458710:HHM458710 GXP458710:GXQ458710 GNT458710:GNU458710 GDX458710:GDY458710 FUB458710:FUC458710 FKF458710:FKG458710 FAJ458710:FAK458710 EQN458710:EQO458710 EGR458710:EGS458710 DWV458710:DWW458710 DMZ458710:DNA458710 DDD458710:DDE458710 CTH458710:CTI458710 CJL458710:CJM458710 BZP458710:BZQ458710 BPT458710:BPU458710 BFX458710:BFY458710 AWB458710:AWC458710 AMF458710:AMG458710 ACJ458710:ACK458710 SN458710:SO458710 IR458710:IS458710 B458705:C458705 WVD393174:WVE393174 WLH393174:WLI393174 WBL393174:WBM393174 VRP393174:VRQ393174 VHT393174:VHU393174 UXX393174:UXY393174 UOB393174:UOC393174 UEF393174:UEG393174 TUJ393174:TUK393174 TKN393174:TKO393174 TAR393174:TAS393174 SQV393174:SQW393174 SGZ393174:SHA393174 RXD393174:RXE393174 RNH393174:RNI393174 RDL393174:RDM393174 QTP393174:QTQ393174 QJT393174:QJU393174 PZX393174:PZY393174 PQB393174:PQC393174 PGF393174:PGG393174 OWJ393174:OWK393174 OMN393174:OMO393174 OCR393174:OCS393174 NSV393174:NSW393174 NIZ393174:NJA393174 MZD393174:MZE393174 MPH393174:MPI393174 MFL393174:MFM393174 LVP393174:LVQ393174 LLT393174:LLU393174 LBX393174:LBY393174 KSB393174:KSC393174 KIF393174:KIG393174 JYJ393174:JYK393174 JON393174:JOO393174 JER393174:JES393174 IUV393174:IUW393174 IKZ393174:ILA393174 IBD393174:IBE393174 HRH393174:HRI393174 HHL393174:HHM393174 GXP393174:GXQ393174 GNT393174:GNU393174 GDX393174:GDY393174 FUB393174:FUC393174 FKF393174:FKG393174 FAJ393174:FAK393174 EQN393174:EQO393174 EGR393174:EGS393174 DWV393174:DWW393174 DMZ393174:DNA393174 DDD393174:DDE393174 CTH393174:CTI393174 CJL393174:CJM393174 BZP393174:BZQ393174 BPT393174:BPU393174 BFX393174:BFY393174 AWB393174:AWC393174 AMF393174:AMG393174 ACJ393174:ACK393174 SN393174:SO393174 IR393174:IS393174 B393169:C393169 WVD327638:WVE327638 WLH327638:WLI327638 WBL327638:WBM327638 VRP327638:VRQ327638 VHT327638:VHU327638 UXX327638:UXY327638 UOB327638:UOC327638 UEF327638:UEG327638 TUJ327638:TUK327638 TKN327638:TKO327638 TAR327638:TAS327638 SQV327638:SQW327638 SGZ327638:SHA327638 RXD327638:RXE327638 RNH327638:RNI327638 RDL327638:RDM327638 QTP327638:QTQ327638 QJT327638:QJU327638 PZX327638:PZY327638 PQB327638:PQC327638 PGF327638:PGG327638 OWJ327638:OWK327638 OMN327638:OMO327638 OCR327638:OCS327638 NSV327638:NSW327638 NIZ327638:NJA327638 MZD327638:MZE327638 MPH327638:MPI327638 MFL327638:MFM327638 LVP327638:LVQ327638 LLT327638:LLU327638 LBX327638:LBY327638 KSB327638:KSC327638 KIF327638:KIG327638 JYJ327638:JYK327638 JON327638:JOO327638 JER327638:JES327638 IUV327638:IUW327638 IKZ327638:ILA327638 IBD327638:IBE327638 HRH327638:HRI327638 HHL327638:HHM327638 GXP327638:GXQ327638 GNT327638:GNU327638 GDX327638:GDY327638 FUB327638:FUC327638 FKF327638:FKG327638 FAJ327638:FAK327638 EQN327638:EQO327638 EGR327638:EGS327638 DWV327638:DWW327638 DMZ327638:DNA327638 DDD327638:DDE327638 CTH327638:CTI327638 CJL327638:CJM327638 BZP327638:BZQ327638 BPT327638:BPU327638 BFX327638:BFY327638 AWB327638:AWC327638 AMF327638:AMG327638 ACJ327638:ACK327638 SN327638:SO327638 IR327638:IS327638 B327633:C327633 WVD262102:WVE262102 WLH262102:WLI262102 WBL262102:WBM262102 VRP262102:VRQ262102 VHT262102:VHU262102 UXX262102:UXY262102 UOB262102:UOC262102 UEF262102:UEG262102 TUJ262102:TUK262102 TKN262102:TKO262102 TAR262102:TAS262102 SQV262102:SQW262102 SGZ262102:SHA262102 RXD262102:RXE262102 RNH262102:RNI262102 RDL262102:RDM262102 QTP262102:QTQ262102 QJT262102:QJU262102 PZX262102:PZY262102 PQB262102:PQC262102 PGF262102:PGG262102 OWJ262102:OWK262102 OMN262102:OMO262102 OCR262102:OCS262102 NSV262102:NSW262102 NIZ262102:NJA262102 MZD262102:MZE262102 MPH262102:MPI262102 MFL262102:MFM262102 LVP262102:LVQ262102 LLT262102:LLU262102 LBX262102:LBY262102 KSB262102:KSC262102 KIF262102:KIG262102 JYJ262102:JYK262102 JON262102:JOO262102 JER262102:JES262102 IUV262102:IUW262102 IKZ262102:ILA262102 IBD262102:IBE262102 HRH262102:HRI262102 HHL262102:HHM262102 GXP262102:GXQ262102 GNT262102:GNU262102 GDX262102:GDY262102 FUB262102:FUC262102 FKF262102:FKG262102 FAJ262102:FAK262102 EQN262102:EQO262102 EGR262102:EGS262102 DWV262102:DWW262102 DMZ262102:DNA262102 DDD262102:DDE262102 CTH262102:CTI262102 CJL262102:CJM262102 BZP262102:BZQ262102 BPT262102:BPU262102 BFX262102:BFY262102 AWB262102:AWC262102 AMF262102:AMG262102 ACJ262102:ACK262102 SN262102:SO262102 IR262102:IS262102 B262097:C262097 WVD196566:WVE196566 WLH196566:WLI196566 WBL196566:WBM196566 VRP196566:VRQ196566 VHT196566:VHU196566 UXX196566:UXY196566 UOB196566:UOC196566 UEF196566:UEG196566 TUJ196566:TUK196566 TKN196566:TKO196566 TAR196566:TAS196566 SQV196566:SQW196566 SGZ196566:SHA196566 RXD196566:RXE196566 RNH196566:RNI196566 RDL196566:RDM196566 QTP196566:QTQ196566 QJT196566:QJU196566 PZX196566:PZY196566 PQB196566:PQC196566 PGF196566:PGG196566 OWJ196566:OWK196566 OMN196566:OMO196566 OCR196566:OCS196566 NSV196566:NSW196566 NIZ196566:NJA196566 MZD196566:MZE196566 MPH196566:MPI196566 MFL196566:MFM196566 LVP196566:LVQ196566 LLT196566:LLU196566 LBX196566:LBY196566 KSB196566:KSC196566 KIF196566:KIG196566 JYJ196566:JYK196566 JON196566:JOO196566 JER196566:JES196566 IUV196566:IUW196566 IKZ196566:ILA196566 IBD196566:IBE196566 HRH196566:HRI196566 HHL196566:HHM196566 GXP196566:GXQ196566 GNT196566:GNU196566 GDX196566:GDY196566 FUB196566:FUC196566 FKF196566:FKG196566 FAJ196566:FAK196566 EQN196566:EQO196566 EGR196566:EGS196566 DWV196566:DWW196566 DMZ196566:DNA196566 DDD196566:DDE196566 CTH196566:CTI196566 CJL196566:CJM196566 BZP196566:BZQ196566 BPT196566:BPU196566 BFX196566:BFY196566 AWB196566:AWC196566 AMF196566:AMG196566 ACJ196566:ACK196566 SN196566:SO196566 IR196566:IS196566 B196561:C196561 WVD131030:WVE131030 WLH131030:WLI131030 WBL131030:WBM131030 VRP131030:VRQ131030 VHT131030:VHU131030 UXX131030:UXY131030 UOB131030:UOC131030 UEF131030:UEG131030 TUJ131030:TUK131030 TKN131030:TKO131030 TAR131030:TAS131030 SQV131030:SQW131030 SGZ131030:SHA131030 RXD131030:RXE131030 RNH131030:RNI131030 RDL131030:RDM131030 QTP131030:QTQ131030 QJT131030:QJU131030 PZX131030:PZY131030 PQB131030:PQC131030 PGF131030:PGG131030 OWJ131030:OWK131030 OMN131030:OMO131030 OCR131030:OCS131030 NSV131030:NSW131030 NIZ131030:NJA131030 MZD131030:MZE131030 MPH131030:MPI131030 MFL131030:MFM131030 LVP131030:LVQ131030 LLT131030:LLU131030 LBX131030:LBY131030 KSB131030:KSC131030 KIF131030:KIG131030 JYJ131030:JYK131030 JON131030:JOO131030 JER131030:JES131030 IUV131030:IUW131030 IKZ131030:ILA131030 IBD131030:IBE131030 HRH131030:HRI131030 HHL131030:HHM131030 GXP131030:GXQ131030 GNT131030:GNU131030 GDX131030:GDY131030 FUB131030:FUC131030 FKF131030:FKG131030 FAJ131030:FAK131030 EQN131030:EQO131030 EGR131030:EGS131030 DWV131030:DWW131030 DMZ131030:DNA131030 DDD131030:DDE131030 CTH131030:CTI131030 CJL131030:CJM131030 BZP131030:BZQ131030 BPT131030:BPU131030 BFX131030:BFY131030 AWB131030:AWC131030 AMF131030:AMG131030 ACJ131030:ACK131030 SN131030:SO131030 IR131030:IS131030 B131025:C131025 WVD65494:WVE65494 WLH65494:WLI65494 WBL65494:WBM65494 VRP65494:VRQ65494 VHT65494:VHU65494 UXX65494:UXY65494 UOB65494:UOC65494 UEF65494:UEG65494 TUJ65494:TUK65494 TKN65494:TKO65494 TAR65494:TAS65494 SQV65494:SQW65494 SGZ65494:SHA65494 RXD65494:RXE65494 RNH65494:RNI65494 RDL65494:RDM65494 QTP65494:QTQ65494 QJT65494:QJU65494 PZX65494:PZY65494 PQB65494:PQC65494 PGF65494:PGG65494 OWJ65494:OWK65494 OMN65494:OMO65494 OCR65494:OCS65494 NSV65494:NSW65494 NIZ65494:NJA65494 MZD65494:MZE65494 MPH65494:MPI65494 MFL65494:MFM65494 LVP65494:LVQ65494 LLT65494:LLU65494 LBX65494:LBY65494 KSB65494:KSC65494 KIF65494:KIG65494 JYJ65494:JYK65494 JON65494:JOO65494 JER65494:JES65494 IUV65494:IUW65494 IKZ65494:ILA65494 IBD65494:IBE65494 HRH65494:HRI65494 HHL65494:HHM65494 GXP65494:GXQ65494 GNT65494:GNU65494 GDX65494:GDY65494 FUB65494:FUC65494 FKF65494:FKG65494 FAJ65494:FAK65494 EQN65494:EQO65494 EGR65494:EGS65494 DWV65494:DWW65494 DMZ65494:DNA65494 DDD65494:DDE65494 CTH65494:CTI65494 CJL65494:CJM65494 BZP65494:BZQ65494 BPT65494:BPU65494 BFX65494:BFY65494 AWB65494:AWC65494 AMF65494:AMG65494 ACJ65494:ACK65494 SN65494:SO65494 IR65494:IS65494 B65489:C65489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B7:C7 WVG983003 IS21 SO21 ACK21 AMG21 AWC21 BFY21 BPU21 BZQ21 CJM21 CTI21 DDE21 DNA21 DWW21 EGS21 EQO21 FAK21 FKG21 FUC21 GDY21 GNU21 GXQ21 HHM21 HRI21 IBE21 ILA21 IUW21 JES21 JOO21 JYK21 KIG21 KSC21 LBY21 LLU21 LVQ21 MFM21 MPI21 MZE21 NJA21 NSW21 OCS21 OMO21 OWK21 PGG21 PQC21 PZY21 QJU21 QTQ21 RDM21 RNI21 RXE21 SHA21 SQW21 TAS21 TKO21 TUK21 UEG21 UOC21 UXY21 VHU21 VRQ21 WBM21 WLI21 WVE21 D65497 IT65504 SP65504 ACL65504 AMH65504 AWD65504 BFZ65504 BPV65504 BZR65504 CJN65504 CTJ65504 DDF65504 DNB65504 DWX65504 EGT65504 EQP65504 FAL65504 FKH65504 FUD65504 GDZ65504 GNV65504 GXR65504 HHN65504 HRJ65504 IBF65504 ILB65504 IUX65504 JET65504 JOP65504 JYL65504 KIH65504 KSD65504 LBZ65504 LLV65504 LVR65504 MFN65504 MPJ65504 MZF65504 NJB65504 NSX65504 OCT65504 OMP65504 OWL65504 PGH65504 PQD65504 PZZ65504 QJV65504 QTR65504 RDN65504 RNJ65504 RXF65504 SHB65504 SQX65504 TAT65504 TKP65504 TUL65504 UEH65504 UOD65504 UXZ65504 VHV65504 VRR65504 WBN65504 WLJ65504 WVF65504 D131033 IT131040 SP131040 ACL131040 AMH131040 AWD131040 BFZ131040 BPV131040 BZR131040 CJN131040 CTJ131040 DDF131040 DNB131040 DWX131040 EGT131040 EQP131040 FAL131040 FKH131040 FUD131040 GDZ131040 GNV131040 GXR131040 HHN131040 HRJ131040 IBF131040 ILB131040 IUX131040 JET131040 JOP131040 JYL131040 KIH131040 KSD131040 LBZ131040 LLV131040 LVR131040 MFN131040 MPJ131040 MZF131040 NJB131040 NSX131040 OCT131040 OMP131040 OWL131040 PGH131040 PQD131040 PZZ131040 QJV131040 QTR131040 RDN131040 RNJ131040 RXF131040 SHB131040 SQX131040 TAT131040 TKP131040 TUL131040 UEH131040 UOD131040 UXZ131040 VHV131040 VRR131040 WBN131040 WLJ131040 WVF131040 D196569 IT196576 SP196576 ACL196576 AMH196576 AWD196576 BFZ196576 BPV196576 BZR196576 CJN196576 CTJ196576 DDF196576 DNB196576 DWX196576 EGT196576 EQP196576 FAL196576 FKH196576 FUD196576 GDZ196576 GNV196576 GXR196576 HHN196576 HRJ196576 IBF196576 ILB196576 IUX196576 JET196576 JOP196576 JYL196576 KIH196576 KSD196576 LBZ196576 LLV196576 LVR196576 MFN196576 MPJ196576 MZF196576 NJB196576 NSX196576 OCT196576 OMP196576 OWL196576 PGH196576 PQD196576 PZZ196576 QJV196576 QTR196576 RDN196576 RNJ196576 RXF196576 SHB196576 SQX196576 TAT196576 TKP196576 TUL196576 UEH196576 UOD196576 UXZ196576 VHV196576 VRR196576 WBN196576 WLJ196576 WVF196576 D262105 IT262112 SP262112 ACL262112 AMH262112 AWD262112 BFZ262112 BPV262112 BZR262112 CJN262112 CTJ262112 DDF262112 DNB262112 DWX262112 EGT262112 EQP262112 FAL262112 FKH262112 FUD262112 GDZ262112 GNV262112 GXR262112 HHN262112 HRJ262112 IBF262112 ILB262112 IUX262112 JET262112 JOP262112 JYL262112 KIH262112 KSD262112 LBZ262112 LLV262112 LVR262112 MFN262112 MPJ262112 MZF262112 NJB262112 NSX262112 OCT262112 OMP262112 OWL262112 PGH262112 PQD262112 PZZ262112 QJV262112 QTR262112 RDN262112 RNJ262112 RXF262112 SHB262112 SQX262112 TAT262112 TKP262112 TUL262112 UEH262112 UOD262112 UXZ262112 VHV262112 VRR262112 WBN262112 WLJ262112 WVF262112 D327641 IT327648 SP327648 ACL327648 AMH327648 AWD327648 BFZ327648 BPV327648 BZR327648 CJN327648 CTJ327648 DDF327648 DNB327648 DWX327648 EGT327648 EQP327648 FAL327648 FKH327648 FUD327648 GDZ327648 GNV327648 GXR327648 HHN327648 HRJ327648 IBF327648 ILB327648 IUX327648 JET327648 JOP327648 JYL327648 KIH327648 KSD327648 LBZ327648 LLV327648 LVR327648 MFN327648 MPJ327648 MZF327648 NJB327648 NSX327648 OCT327648 OMP327648 OWL327648 PGH327648 PQD327648 PZZ327648 QJV327648 QTR327648 RDN327648 RNJ327648 RXF327648 SHB327648 SQX327648 TAT327648 TKP327648 TUL327648 UEH327648 UOD327648 UXZ327648 VHV327648 VRR327648 WBN327648 WLJ327648 WVF327648 D393177 IT393184 SP393184 ACL393184 AMH393184 AWD393184 BFZ393184 BPV393184 BZR393184 CJN393184 CTJ393184 DDF393184 DNB393184 DWX393184 EGT393184 EQP393184 FAL393184 FKH393184 FUD393184 GDZ393184 GNV393184 GXR393184 HHN393184 HRJ393184 IBF393184 ILB393184 IUX393184 JET393184 JOP393184 JYL393184 KIH393184 KSD393184 LBZ393184 LLV393184 LVR393184 MFN393184 MPJ393184 MZF393184 NJB393184 NSX393184 OCT393184 OMP393184 OWL393184 PGH393184 PQD393184 PZZ393184 QJV393184 QTR393184 RDN393184 RNJ393184 RXF393184 SHB393184 SQX393184 TAT393184 TKP393184 TUL393184 UEH393184 UOD393184 UXZ393184 VHV393184 VRR393184 WBN393184 WLJ393184 WVF393184 D458713 IT458720 SP458720 ACL458720 AMH458720 AWD458720 BFZ458720 BPV458720 BZR458720 CJN458720 CTJ458720 DDF458720 DNB458720 DWX458720 EGT458720 EQP458720 FAL458720 FKH458720 FUD458720 GDZ458720 GNV458720 GXR458720 HHN458720 HRJ458720 IBF458720 ILB458720 IUX458720 JET458720 JOP458720 JYL458720 KIH458720 KSD458720 LBZ458720 LLV458720 LVR458720 MFN458720 MPJ458720 MZF458720 NJB458720 NSX458720 OCT458720 OMP458720 OWL458720 PGH458720 PQD458720 PZZ458720 QJV458720 QTR458720 RDN458720 RNJ458720 RXF458720 SHB458720 SQX458720 TAT458720 TKP458720 TUL458720 UEH458720 UOD458720 UXZ458720 VHV458720 VRR458720 WBN458720 WLJ458720 WVF458720 D524249 IT524256 SP524256 ACL524256 AMH524256 AWD524256 BFZ524256 BPV524256 BZR524256 CJN524256 CTJ524256 DDF524256 DNB524256 DWX524256 EGT524256 EQP524256 FAL524256 FKH524256 FUD524256 GDZ524256 GNV524256 GXR524256 HHN524256 HRJ524256 IBF524256 ILB524256 IUX524256 JET524256 JOP524256 JYL524256 KIH524256 KSD524256 LBZ524256 LLV524256 LVR524256 MFN524256 MPJ524256 MZF524256 NJB524256 NSX524256 OCT524256 OMP524256 OWL524256 PGH524256 PQD524256 PZZ524256 QJV524256 QTR524256 RDN524256 RNJ524256 RXF524256 SHB524256 SQX524256 TAT524256 TKP524256 TUL524256 UEH524256 UOD524256 UXZ524256 VHV524256 VRR524256 WBN524256 WLJ524256 WVF524256 D589785 IT589792 SP589792 ACL589792 AMH589792 AWD589792 BFZ589792 BPV589792 BZR589792 CJN589792 CTJ589792 DDF589792 DNB589792 DWX589792 EGT589792 EQP589792 FAL589792 FKH589792 FUD589792 GDZ589792 GNV589792 GXR589792 HHN589792 HRJ589792 IBF589792 ILB589792 IUX589792 JET589792 JOP589792 JYL589792 KIH589792 KSD589792 LBZ589792 LLV589792 LVR589792 MFN589792 MPJ589792 MZF589792 NJB589792 NSX589792 OCT589792 OMP589792 OWL589792 PGH589792 PQD589792 PZZ589792 QJV589792 QTR589792 RDN589792 RNJ589792 RXF589792 SHB589792 SQX589792 TAT589792 TKP589792 TUL589792 UEH589792 UOD589792 UXZ589792 VHV589792 VRR589792 WBN589792 WLJ589792 WVF589792 D655321 IT655328 SP655328 ACL655328 AMH655328 AWD655328 BFZ655328 BPV655328 BZR655328 CJN655328 CTJ655328 DDF655328 DNB655328 DWX655328 EGT655328 EQP655328 FAL655328 FKH655328 FUD655328 GDZ655328 GNV655328 GXR655328 HHN655328 HRJ655328 IBF655328 ILB655328 IUX655328 JET655328 JOP655328 JYL655328 KIH655328 KSD655328 LBZ655328 LLV655328 LVR655328 MFN655328 MPJ655328 MZF655328 NJB655328 NSX655328 OCT655328 OMP655328 OWL655328 PGH655328 PQD655328 PZZ655328 QJV655328 QTR655328 RDN655328 RNJ655328 RXF655328 SHB655328 SQX655328 TAT655328 TKP655328 TUL655328 UEH655328 UOD655328 UXZ655328 VHV655328 VRR655328 WBN655328 WLJ655328 WVF655328 D720857 IT720864 SP720864 ACL720864 AMH720864 AWD720864 BFZ720864 BPV720864 BZR720864 CJN720864 CTJ720864 DDF720864 DNB720864 DWX720864 EGT720864 EQP720864 FAL720864 FKH720864 FUD720864 GDZ720864 GNV720864 GXR720864 HHN720864 HRJ720864 IBF720864 ILB720864 IUX720864 JET720864 JOP720864 JYL720864 KIH720864 KSD720864 LBZ720864 LLV720864 LVR720864 MFN720864 MPJ720864 MZF720864 NJB720864 NSX720864 OCT720864 OMP720864 OWL720864 PGH720864 PQD720864 PZZ720864 QJV720864 QTR720864 RDN720864 RNJ720864 RXF720864 SHB720864 SQX720864 TAT720864 TKP720864 TUL720864 UEH720864 UOD720864 UXZ720864 VHV720864 VRR720864 WBN720864 WLJ720864 WVF720864 D786393 IT786400 SP786400 ACL786400 AMH786400 AWD786400 BFZ786400 BPV786400 BZR786400 CJN786400 CTJ786400 DDF786400 DNB786400 DWX786400 EGT786400 EQP786400 FAL786400 FKH786400 FUD786400 GDZ786400 GNV786400 GXR786400 HHN786400 HRJ786400 IBF786400 ILB786400 IUX786400 JET786400 JOP786400 JYL786400 KIH786400 KSD786400 LBZ786400 LLV786400 LVR786400 MFN786400 MPJ786400 MZF786400 NJB786400 NSX786400 OCT786400 OMP786400 OWL786400 PGH786400 PQD786400 PZZ786400 QJV786400 QTR786400 RDN786400 RNJ786400 RXF786400 SHB786400 SQX786400 TAT786400 TKP786400 TUL786400 UEH786400 UOD786400 UXZ786400 VHV786400 VRR786400 WBN786400 WLJ786400 WVF786400 D851929 IT851936 SP851936 ACL851936 AMH851936 AWD851936 BFZ851936 BPV851936 BZR851936 CJN851936 CTJ851936 DDF851936 DNB851936 DWX851936 EGT851936 EQP851936 FAL851936 FKH851936 FUD851936 GDZ851936 GNV851936 GXR851936 HHN851936 HRJ851936 IBF851936 ILB851936 IUX851936 JET851936 JOP851936 JYL851936 KIH851936 KSD851936 LBZ851936 LLV851936 LVR851936 MFN851936 MPJ851936 MZF851936 NJB851936 NSX851936 OCT851936 OMP851936 OWL851936 PGH851936 PQD851936 PZZ851936 QJV851936 QTR851936 RDN851936 RNJ851936 RXF851936 SHB851936 SQX851936 TAT851936 TKP851936 TUL851936 UEH851936 UOD851936 UXZ851936 VHV851936 VRR851936 WBN851936 WLJ851936 WVF851936 D917465 IT917472 SP917472 ACL917472 AMH917472 AWD917472 BFZ917472 BPV917472 BZR917472 CJN917472 CTJ917472 DDF917472 DNB917472 DWX917472 EGT917472 EQP917472 FAL917472 FKH917472 FUD917472 GDZ917472 GNV917472 GXR917472 HHN917472 HRJ917472 IBF917472 ILB917472 IUX917472 JET917472 JOP917472 JYL917472 KIH917472 KSD917472 LBZ917472 LLV917472 LVR917472 MFN917472 MPJ917472 MZF917472 NJB917472 NSX917472 OCT917472 OMP917472 OWL917472 PGH917472 PQD917472 PZZ917472 QJV917472 QTR917472 RDN917472 RNJ917472 RXF917472 SHB917472 SQX917472 TAT917472 TKP917472 TUL917472 UEH917472 UOD917472 UXZ917472 VHV917472 VRR917472 WBN917472 WLJ917472 WVF917472 D983001 IT983008 SP983008 ACL983008 AMH983008 AWD983008 BFZ983008 BPV983008 BZR983008 CJN983008 CTJ983008 DDF983008 DNB983008 DWX983008 EGT983008 EQP983008 FAL983008 FKH983008 FUD983008 GDZ983008 GNV983008 GXR983008 HHN983008 HRJ983008 IBF983008 ILB983008 IUX983008 JET983008 JOP983008 JYL983008 KIH983008 KSD983008 LBZ983008 LLV983008 LVR983008 MFN983008 MPJ983008 MZF983008 NJB983008 NSX983008 OCT983008 OMP983008 OWL983008 PGH983008 PQD983008 PZZ983008 QJV983008 QTR983008 RDN983008 RNJ983008 RXF983008 SHB983008 SQX983008 TAT983008 TKP983008 TUL983008 UEH983008 UOD983008 UXZ983008 VHV983008 VRR983008 WBN983008 WLJ983008 WVF983008 E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492 IU65499 SQ65499 ACM65499 AMI65499 AWE65499 BGA65499 BPW65499 BZS65499 CJO65499 CTK65499 DDG65499 DNC65499 DWY65499 EGU65499 EQQ65499 FAM65499 FKI65499 FUE65499 GEA65499 GNW65499 GXS65499 HHO65499 HRK65499 IBG65499 ILC65499 IUY65499 JEU65499 JOQ65499 JYM65499 KII65499 KSE65499 LCA65499 LLW65499 LVS65499 MFO65499 MPK65499 MZG65499 NJC65499 NSY65499 OCU65499 OMQ65499 OWM65499 PGI65499 PQE65499 QAA65499 QJW65499 QTS65499 RDO65499 RNK65499 RXG65499 SHC65499 SQY65499 TAU65499 TKQ65499 TUM65499 UEI65499 UOE65499 UYA65499 VHW65499 VRS65499 WBO65499 WLK65499 WVG65499 E131028 IU131035 SQ131035 ACM131035 AMI131035 AWE131035 BGA131035 BPW131035 BZS131035 CJO131035 CTK131035 DDG131035 DNC131035 DWY131035 EGU131035 EQQ131035 FAM131035 FKI131035 FUE131035 GEA131035 GNW131035 GXS131035 HHO131035 HRK131035 IBG131035 ILC131035 IUY131035 JEU131035 JOQ131035 JYM131035 KII131035 KSE131035 LCA131035 LLW131035 LVS131035 MFO131035 MPK131035 MZG131035 NJC131035 NSY131035 OCU131035 OMQ131035 OWM131035 PGI131035 PQE131035 QAA131035 QJW131035 QTS131035 RDO131035 RNK131035 RXG131035 SHC131035 SQY131035 TAU131035 TKQ131035 TUM131035 UEI131035 UOE131035 UYA131035 VHW131035 VRS131035 WBO131035 WLK131035 WVG131035 E196564 IU196571 SQ196571 ACM196571 AMI196571 AWE196571 BGA196571 BPW196571 BZS196571 CJO196571 CTK196571 DDG196571 DNC196571 DWY196571 EGU196571 EQQ196571 FAM196571 FKI196571 FUE196571 GEA196571 GNW196571 GXS196571 HHO196571 HRK196571 IBG196571 ILC196571 IUY196571 JEU196571 JOQ196571 JYM196571 KII196571 KSE196571 LCA196571 LLW196571 LVS196571 MFO196571 MPK196571 MZG196571 NJC196571 NSY196571 OCU196571 OMQ196571 OWM196571 PGI196571 PQE196571 QAA196571 QJW196571 QTS196571 RDO196571 RNK196571 RXG196571 SHC196571 SQY196571 TAU196571 TKQ196571 TUM196571 UEI196571 UOE196571 UYA196571 VHW196571 VRS196571 WBO196571 WLK196571 WVG196571 E262100 IU262107 SQ262107 ACM262107 AMI262107 AWE262107 BGA262107 BPW262107 BZS262107 CJO262107 CTK262107 DDG262107 DNC262107 DWY262107 EGU262107 EQQ262107 FAM262107 FKI262107 FUE262107 GEA262107 GNW262107 GXS262107 HHO262107 HRK262107 IBG262107 ILC262107 IUY262107 JEU262107 JOQ262107 JYM262107 KII262107 KSE262107 LCA262107 LLW262107 LVS262107 MFO262107 MPK262107 MZG262107 NJC262107 NSY262107 OCU262107 OMQ262107 OWM262107 PGI262107 PQE262107 QAA262107 QJW262107 QTS262107 RDO262107 RNK262107 RXG262107 SHC262107 SQY262107 TAU262107 TKQ262107 TUM262107 UEI262107 UOE262107 UYA262107 VHW262107 VRS262107 WBO262107 WLK262107 WVG262107 E327636 IU327643 SQ327643 ACM327643 AMI327643 AWE327643 BGA327643 BPW327643 BZS327643 CJO327643 CTK327643 DDG327643 DNC327643 DWY327643 EGU327643 EQQ327643 FAM327643 FKI327643 FUE327643 GEA327643 GNW327643 GXS327643 HHO327643 HRK327643 IBG327643 ILC327643 IUY327643 JEU327643 JOQ327643 JYM327643 KII327643 KSE327643 LCA327643 LLW327643 LVS327643 MFO327643 MPK327643 MZG327643 NJC327643 NSY327643 OCU327643 OMQ327643 OWM327643 PGI327643 PQE327643 QAA327643 QJW327643 QTS327643 RDO327643 RNK327643 RXG327643 SHC327643 SQY327643 TAU327643 TKQ327643 TUM327643 UEI327643 UOE327643 UYA327643 VHW327643 VRS327643 WBO327643 WLK327643 WVG327643 E393172 IU393179 SQ393179 ACM393179 AMI393179 AWE393179 BGA393179 BPW393179 BZS393179 CJO393179 CTK393179 DDG393179 DNC393179 DWY393179 EGU393179 EQQ393179 FAM393179 FKI393179 FUE393179 GEA393179 GNW393179 GXS393179 HHO393179 HRK393179 IBG393179 ILC393179 IUY393179 JEU393179 JOQ393179 JYM393179 KII393179 KSE393179 LCA393179 LLW393179 LVS393179 MFO393179 MPK393179 MZG393179 NJC393179 NSY393179 OCU393179 OMQ393179 OWM393179 PGI393179 PQE393179 QAA393179 QJW393179 QTS393179 RDO393179 RNK393179 RXG393179 SHC393179 SQY393179 TAU393179 TKQ393179 TUM393179 UEI393179 UOE393179 UYA393179 VHW393179 VRS393179 WBO393179 WLK393179 WVG393179 E458708 IU458715 SQ458715 ACM458715 AMI458715 AWE458715 BGA458715 BPW458715 BZS458715 CJO458715 CTK458715 DDG458715 DNC458715 DWY458715 EGU458715 EQQ458715 FAM458715 FKI458715 FUE458715 GEA458715 GNW458715 GXS458715 HHO458715 HRK458715 IBG458715 ILC458715 IUY458715 JEU458715 JOQ458715 JYM458715 KII458715 KSE458715 LCA458715 LLW458715 LVS458715 MFO458715 MPK458715 MZG458715 NJC458715 NSY458715 OCU458715 OMQ458715 OWM458715 PGI458715 PQE458715 QAA458715 QJW458715 QTS458715 RDO458715 RNK458715 RXG458715 SHC458715 SQY458715 TAU458715 TKQ458715 TUM458715 UEI458715 UOE458715 UYA458715 VHW458715 VRS458715 WBO458715 WLK458715 WVG458715 E524244 IU524251 SQ524251 ACM524251 AMI524251 AWE524251 BGA524251 BPW524251 BZS524251 CJO524251 CTK524251 DDG524251 DNC524251 DWY524251 EGU524251 EQQ524251 FAM524251 FKI524251 FUE524251 GEA524251 GNW524251 GXS524251 HHO524251 HRK524251 IBG524251 ILC524251 IUY524251 JEU524251 JOQ524251 JYM524251 KII524251 KSE524251 LCA524251 LLW524251 LVS524251 MFO524251 MPK524251 MZG524251 NJC524251 NSY524251 OCU524251 OMQ524251 OWM524251 PGI524251 PQE524251 QAA524251 QJW524251 QTS524251 RDO524251 RNK524251 RXG524251 SHC524251 SQY524251 TAU524251 TKQ524251 TUM524251 UEI524251 UOE524251 UYA524251 VHW524251 VRS524251 WBO524251 WLK524251 WVG524251 E589780 IU589787 SQ589787 ACM589787 AMI589787 AWE589787 BGA589787 BPW589787 BZS589787 CJO589787 CTK589787 DDG589787 DNC589787 DWY589787 EGU589787 EQQ589787 FAM589787 FKI589787 FUE589787 GEA589787 GNW589787 GXS589787 HHO589787 HRK589787 IBG589787 ILC589787 IUY589787 JEU589787 JOQ589787 JYM589787 KII589787 KSE589787 LCA589787 LLW589787 LVS589787 MFO589787 MPK589787 MZG589787 NJC589787 NSY589787 OCU589787 OMQ589787 OWM589787 PGI589787 PQE589787 QAA589787 QJW589787 QTS589787 RDO589787 RNK589787 RXG589787 SHC589787 SQY589787 TAU589787 TKQ589787 TUM589787 UEI589787 UOE589787 UYA589787 VHW589787 VRS589787 WBO589787 WLK589787 WVG589787 E655316 IU655323 SQ655323 ACM655323 AMI655323 AWE655323 BGA655323 BPW655323 BZS655323 CJO655323 CTK655323 DDG655323 DNC655323 DWY655323 EGU655323 EQQ655323 FAM655323 FKI655323 FUE655323 GEA655323 GNW655323 GXS655323 HHO655323 HRK655323 IBG655323 ILC655323 IUY655323 JEU655323 JOQ655323 JYM655323 KII655323 KSE655323 LCA655323 LLW655323 LVS655323 MFO655323 MPK655323 MZG655323 NJC655323 NSY655323 OCU655323 OMQ655323 OWM655323 PGI655323 PQE655323 QAA655323 QJW655323 QTS655323 RDO655323 RNK655323 RXG655323 SHC655323 SQY655323 TAU655323 TKQ655323 TUM655323 UEI655323 UOE655323 UYA655323 VHW655323 VRS655323 WBO655323 WLK655323 WVG655323 E720852 IU720859 SQ720859 ACM720859 AMI720859 AWE720859 BGA720859 BPW720859 BZS720859 CJO720859 CTK720859 DDG720859 DNC720859 DWY720859 EGU720859 EQQ720859 FAM720859 FKI720859 FUE720859 GEA720859 GNW720859 GXS720859 HHO720859 HRK720859 IBG720859 ILC720859 IUY720859 JEU720859 JOQ720859 JYM720859 KII720859 KSE720859 LCA720859 LLW720859 LVS720859 MFO720859 MPK720859 MZG720859 NJC720859 NSY720859 OCU720859 OMQ720859 OWM720859 PGI720859 PQE720859 QAA720859 QJW720859 QTS720859 RDO720859 RNK720859 RXG720859 SHC720859 SQY720859 TAU720859 TKQ720859 TUM720859 UEI720859 UOE720859 UYA720859 VHW720859 VRS720859 WBO720859 WLK720859 WVG720859 E786388 IU786395 SQ786395 ACM786395 AMI786395 AWE786395 BGA786395 BPW786395 BZS786395 CJO786395 CTK786395 DDG786395 DNC786395 DWY786395 EGU786395 EQQ786395 FAM786395 FKI786395 FUE786395 GEA786395 GNW786395 GXS786395 HHO786395 HRK786395 IBG786395 ILC786395 IUY786395 JEU786395 JOQ786395 JYM786395 KII786395 KSE786395 LCA786395 LLW786395 LVS786395 MFO786395 MPK786395 MZG786395 NJC786395 NSY786395 OCU786395 OMQ786395 OWM786395 PGI786395 PQE786395 QAA786395 QJW786395 QTS786395 RDO786395 RNK786395 RXG786395 SHC786395 SQY786395 TAU786395 TKQ786395 TUM786395 UEI786395 UOE786395 UYA786395 VHW786395 VRS786395 WBO786395 WLK786395 WVG786395 E851924 IU851931 SQ851931 ACM851931 AMI851931 AWE851931 BGA851931 BPW851931 BZS851931 CJO851931 CTK851931 DDG851931 DNC851931 DWY851931 EGU851931 EQQ851931 FAM851931 FKI851931 FUE851931 GEA851931 GNW851931 GXS851931 HHO851931 HRK851931 IBG851931 ILC851931 IUY851931 JEU851931 JOQ851931 JYM851931 KII851931 KSE851931 LCA851931 LLW851931 LVS851931 MFO851931 MPK851931 MZG851931 NJC851931 NSY851931 OCU851931 OMQ851931 OWM851931 PGI851931 PQE851931 QAA851931 QJW851931 QTS851931 RDO851931 RNK851931 RXG851931 SHC851931 SQY851931 TAU851931 TKQ851931 TUM851931 UEI851931 UOE851931 UYA851931 VHW851931 VRS851931 WBO851931 WLK851931 WVG851931 E917460 IU917467 SQ917467 ACM917467 AMI917467 AWE917467 BGA917467 BPW917467 BZS917467 CJO917467 CTK917467 DDG917467 DNC917467 DWY917467 EGU917467 EQQ917467 FAM917467 FKI917467 FUE917467 GEA917467 GNW917467 GXS917467 HHO917467 HRK917467 IBG917467 ILC917467 IUY917467 JEU917467 JOQ917467 JYM917467 KII917467 KSE917467 LCA917467 LLW917467 LVS917467 MFO917467 MPK917467 MZG917467 NJC917467 NSY917467 OCU917467 OMQ917467 OWM917467 PGI917467 PQE917467 QAA917467 QJW917467 QTS917467 RDO917467 RNK917467 RXG917467 SHC917467 SQY917467 TAU917467 TKQ917467 TUM917467 UEI917467 UOE917467 UYA917467 VHW917467 VRS917467 WBO917467 WLK917467 WVG917467 E982996 IU983003 SQ983003 ACM983003 AMI983003 AWE983003 BGA983003 BPW983003 BZS983003 CJO983003 CTK983003 DDG983003 DNC983003 DWY983003 EGU983003 EQQ983003 FAM983003 FKI983003 FUE983003 GEA983003 GNW983003 GXS983003 HHO983003 HRK983003 IBG983003 ILC983003 IUY983003 JEU983003 JOQ983003 JYM983003 KII983003 KSE983003 LCA983003 LLW983003 LVS983003 MFO983003 MPK983003 MZG983003 NJC983003 NSY983003 OCU983003 OMQ983003 OWM983003 PGI983003 PQE983003 QAA983003 QJW983003 QTS983003 RDO983003 RNK983003 RXG983003 SHC983003 SQY983003 TAU983003 TKQ983003 TUM983003 UEI983003 UOE983003 UYA983003 VHW983003 VRS983003 WBO983003 WLK983003 D17 IX24:IY27 WVJ24:WVK27 WLN24:WLO27 WBR24:WBS27 VRV24:VRW27 VHZ24:VIA27 UYD24:UYE27 UOH24:UOI27 UEL24:UEM27 TUP24:TUQ27 TKT24:TKU27 TAX24:TAY27 SRB24:SRC27 SHF24:SHG27 RXJ24:RXK27 RNN24:RNO27 RDR24:RDS27 QTV24:QTW27 QJZ24:QKA27 QAD24:QAE27 PQH24:PQI27 PGL24:PGM27 OWP24:OWQ27 OMT24:OMU27 OCX24:OCY27 NTB24:NTC27 NJF24:NJG27 MZJ24:MZK27 MPN24:MPO27 MFR24:MFS27 LVV24:LVW27 LLZ24:LMA27 LCD24:LCE27 KSH24:KSI27 KIL24:KIM27 JYP24:JYQ27 JOT24:JOU27 JEX24:JEY27 IVB24:IVC27 ILF24:ILG27 IBJ24:IBK27 HRN24:HRO27 HHR24:HHS27 GXV24:GXW27 GNZ24:GOA27 GED24:GEE27 FUH24:FUI27 FKL24:FKM27 FAP24:FAQ27 EQT24:EQU27 EGX24:EGY27 DXB24:DXC27 DNF24:DNG27 DDJ24:DDK27 CTN24:CTO27 CJR24:CJS27 BZV24:BZW27 BPZ24:BQA27 BGD24:BGE27 AWH24:AWI27 AML24:AMM27 ACP24:ACQ27 ST24:SU27 I23" xr:uid="{9DF143A7-E413-49CA-9635-D26F6EFEB7F5}">
      <formula1>#REF!</formula1>
    </dataValidation>
    <dataValidation type="list" showInputMessage="1" showErrorMessage="1" sqref="IT21 WVH983003 WLL983003 WBP983003 VRT983003 VHX983003 UYB983003 UOF983003 UEJ983003 TUN983003 TKR983003 TAV983003 SQZ983003 SHD983003 RXH983003 RNL983003 RDP983003 QTT983003 QJX983003 QAB983003 PQF983003 PGJ983003 OWN983003 OMR983003 OCV983003 NSZ983003 NJD983003 MZH983003 MPL983003 MFP983003 LVT983003 LLX983003 LCB983003 KSF983003 KIJ983003 JYN983003 JOR983003 JEV983003 IUZ983003 ILD983003 IBH983003 HRL983003 HHP983003 GXT983003 GNX983003 GEB983003 FUF983003 FKJ983003 FAN983003 EQR983003 EGV983003 DWZ983003 DND983003 DDH983003 CTL983003 CJP983003 BZT983003 BPX983003 BGB983003 AWF983003 AMJ983003 ACN983003 SR983003 IV983003 F982998 WVH917467 WLL917467 WBP917467 VRT917467 VHX917467 UYB917467 UOF917467 UEJ917467 TUN917467 TKR917467 TAV917467 SQZ917467 SHD917467 RXH917467 RNL917467 RDP917467 QTT917467 QJX917467 QAB917467 PQF917467 PGJ917467 OWN917467 OMR917467 OCV917467 NSZ917467 NJD917467 MZH917467 MPL917467 MFP917467 LVT917467 LLX917467 LCB917467 KSF917467 KIJ917467 JYN917467 JOR917467 JEV917467 IUZ917467 ILD917467 IBH917467 HRL917467 HHP917467 GXT917467 GNX917467 GEB917467 FUF917467 FKJ917467 FAN917467 EQR917467 EGV917467 DWZ917467 DND917467 DDH917467 CTL917467 CJP917467 BZT917467 BPX917467 BGB917467 AWF917467 AMJ917467 ACN917467 SR917467 IV917467 F917462 WVH851931 WLL851931 WBP851931 VRT851931 VHX851931 UYB851931 UOF851931 UEJ851931 TUN851931 TKR851931 TAV851931 SQZ851931 SHD851931 RXH851931 RNL851931 RDP851931 QTT851931 QJX851931 QAB851931 PQF851931 PGJ851931 OWN851931 OMR851931 OCV851931 NSZ851931 NJD851931 MZH851931 MPL851931 MFP851931 LVT851931 LLX851931 LCB851931 KSF851931 KIJ851931 JYN851931 JOR851931 JEV851931 IUZ851931 ILD851931 IBH851931 HRL851931 HHP851931 GXT851931 GNX851931 GEB851931 FUF851931 FKJ851931 FAN851931 EQR851931 EGV851931 DWZ851931 DND851931 DDH851931 CTL851931 CJP851931 BZT851931 BPX851931 BGB851931 AWF851931 AMJ851931 ACN851931 SR851931 IV851931 F851926 WVH786395 WLL786395 WBP786395 VRT786395 VHX786395 UYB786395 UOF786395 UEJ786395 TUN786395 TKR786395 TAV786395 SQZ786395 SHD786395 RXH786395 RNL786395 RDP786395 QTT786395 QJX786395 QAB786395 PQF786395 PGJ786395 OWN786395 OMR786395 OCV786395 NSZ786395 NJD786395 MZH786395 MPL786395 MFP786395 LVT786395 LLX786395 LCB786395 KSF786395 KIJ786395 JYN786395 JOR786395 JEV786395 IUZ786395 ILD786395 IBH786395 HRL786395 HHP786395 GXT786395 GNX786395 GEB786395 FUF786395 FKJ786395 FAN786395 EQR786395 EGV786395 DWZ786395 DND786395 DDH786395 CTL786395 CJP786395 BZT786395 BPX786395 BGB786395 AWF786395 AMJ786395 ACN786395 SR786395 IV786395 F786390 WVH720859 WLL720859 WBP720859 VRT720859 VHX720859 UYB720859 UOF720859 UEJ720859 TUN720859 TKR720859 TAV720859 SQZ720859 SHD720859 RXH720859 RNL720859 RDP720859 QTT720859 QJX720859 QAB720859 PQF720859 PGJ720859 OWN720859 OMR720859 OCV720859 NSZ720859 NJD720859 MZH720859 MPL720859 MFP720859 LVT720859 LLX720859 LCB720859 KSF720859 KIJ720859 JYN720859 JOR720859 JEV720859 IUZ720859 ILD720859 IBH720859 HRL720859 HHP720859 GXT720859 GNX720859 GEB720859 FUF720859 FKJ720859 FAN720859 EQR720859 EGV720859 DWZ720859 DND720859 DDH720859 CTL720859 CJP720859 BZT720859 BPX720859 BGB720859 AWF720859 AMJ720859 ACN720859 SR720859 IV720859 F720854 WVH655323 WLL655323 WBP655323 VRT655323 VHX655323 UYB655323 UOF655323 UEJ655323 TUN655323 TKR655323 TAV655323 SQZ655323 SHD655323 RXH655323 RNL655323 RDP655323 QTT655323 QJX655323 QAB655323 PQF655323 PGJ655323 OWN655323 OMR655323 OCV655323 NSZ655323 NJD655323 MZH655323 MPL655323 MFP655323 LVT655323 LLX655323 LCB655323 KSF655323 KIJ655323 JYN655323 JOR655323 JEV655323 IUZ655323 ILD655323 IBH655323 HRL655323 HHP655323 GXT655323 GNX655323 GEB655323 FUF655323 FKJ655323 FAN655323 EQR655323 EGV655323 DWZ655323 DND655323 DDH655323 CTL655323 CJP655323 BZT655323 BPX655323 BGB655323 AWF655323 AMJ655323 ACN655323 SR655323 IV655323 F655318 WVH589787 WLL589787 WBP589787 VRT589787 VHX589787 UYB589787 UOF589787 UEJ589787 TUN589787 TKR589787 TAV589787 SQZ589787 SHD589787 RXH589787 RNL589787 RDP589787 QTT589787 QJX589787 QAB589787 PQF589787 PGJ589787 OWN589787 OMR589787 OCV589787 NSZ589787 NJD589787 MZH589787 MPL589787 MFP589787 LVT589787 LLX589787 LCB589787 KSF589787 KIJ589787 JYN589787 JOR589787 JEV589787 IUZ589787 ILD589787 IBH589787 HRL589787 HHP589787 GXT589787 GNX589787 GEB589787 FUF589787 FKJ589787 FAN589787 EQR589787 EGV589787 DWZ589787 DND589787 DDH589787 CTL589787 CJP589787 BZT589787 BPX589787 BGB589787 AWF589787 AMJ589787 ACN589787 SR589787 IV589787 F589782 WVH524251 WLL524251 WBP524251 VRT524251 VHX524251 UYB524251 UOF524251 UEJ524251 TUN524251 TKR524251 TAV524251 SQZ524251 SHD524251 RXH524251 RNL524251 RDP524251 QTT524251 QJX524251 QAB524251 PQF524251 PGJ524251 OWN524251 OMR524251 OCV524251 NSZ524251 NJD524251 MZH524251 MPL524251 MFP524251 LVT524251 LLX524251 LCB524251 KSF524251 KIJ524251 JYN524251 JOR524251 JEV524251 IUZ524251 ILD524251 IBH524251 HRL524251 HHP524251 GXT524251 GNX524251 GEB524251 FUF524251 FKJ524251 FAN524251 EQR524251 EGV524251 DWZ524251 DND524251 DDH524251 CTL524251 CJP524251 BZT524251 BPX524251 BGB524251 AWF524251 AMJ524251 ACN524251 SR524251 IV524251 F524246 WVH458715 WLL458715 WBP458715 VRT458715 VHX458715 UYB458715 UOF458715 UEJ458715 TUN458715 TKR458715 TAV458715 SQZ458715 SHD458715 RXH458715 RNL458715 RDP458715 QTT458715 QJX458715 QAB458715 PQF458715 PGJ458715 OWN458715 OMR458715 OCV458715 NSZ458715 NJD458715 MZH458715 MPL458715 MFP458715 LVT458715 LLX458715 LCB458715 KSF458715 KIJ458715 JYN458715 JOR458715 JEV458715 IUZ458715 ILD458715 IBH458715 HRL458715 HHP458715 GXT458715 GNX458715 GEB458715 FUF458715 FKJ458715 FAN458715 EQR458715 EGV458715 DWZ458715 DND458715 DDH458715 CTL458715 CJP458715 BZT458715 BPX458715 BGB458715 AWF458715 AMJ458715 ACN458715 SR458715 IV458715 F458710 WVH393179 WLL393179 WBP393179 VRT393179 VHX393179 UYB393179 UOF393179 UEJ393179 TUN393179 TKR393179 TAV393179 SQZ393179 SHD393179 RXH393179 RNL393179 RDP393179 QTT393179 QJX393179 QAB393179 PQF393179 PGJ393179 OWN393179 OMR393179 OCV393179 NSZ393179 NJD393179 MZH393179 MPL393179 MFP393179 LVT393179 LLX393179 LCB393179 KSF393179 KIJ393179 JYN393179 JOR393179 JEV393179 IUZ393179 ILD393179 IBH393179 HRL393179 HHP393179 GXT393179 GNX393179 GEB393179 FUF393179 FKJ393179 FAN393179 EQR393179 EGV393179 DWZ393179 DND393179 DDH393179 CTL393179 CJP393179 BZT393179 BPX393179 BGB393179 AWF393179 AMJ393179 ACN393179 SR393179 IV393179 F393174 WVH327643 WLL327643 WBP327643 VRT327643 VHX327643 UYB327643 UOF327643 UEJ327643 TUN327643 TKR327643 TAV327643 SQZ327643 SHD327643 RXH327643 RNL327643 RDP327643 QTT327643 QJX327643 QAB327643 PQF327643 PGJ327643 OWN327643 OMR327643 OCV327643 NSZ327643 NJD327643 MZH327643 MPL327643 MFP327643 LVT327643 LLX327643 LCB327643 KSF327643 KIJ327643 JYN327643 JOR327643 JEV327643 IUZ327643 ILD327643 IBH327643 HRL327643 HHP327643 GXT327643 GNX327643 GEB327643 FUF327643 FKJ327643 FAN327643 EQR327643 EGV327643 DWZ327643 DND327643 DDH327643 CTL327643 CJP327643 BZT327643 BPX327643 BGB327643 AWF327643 AMJ327643 ACN327643 SR327643 IV327643 F327638 WVH262107 WLL262107 WBP262107 VRT262107 VHX262107 UYB262107 UOF262107 UEJ262107 TUN262107 TKR262107 TAV262107 SQZ262107 SHD262107 RXH262107 RNL262107 RDP262107 QTT262107 QJX262107 QAB262107 PQF262107 PGJ262107 OWN262107 OMR262107 OCV262107 NSZ262107 NJD262107 MZH262107 MPL262107 MFP262107 LVT262107 LLX262107 LCB262107 KSF262107 KIJ262107 JYN262107 JOR262107 JEV262107 IUZ262107 ILD262107 IBH262107 HRL262107 HHP262107 GXT262107 GNX262107 GEB262107 FUF262107 FKJ262107 FAN262107 EQR262107 EGV262107 DWZ262107 DND262107 DDH262107 CTL262107 CJP262107 BZT262107 BPX262107 BGB262107 AWF262107 AMJ262107 ACN262107 SR262107 IV262107 F262102 WVH196571 WLL196571 WBP196571 VRT196571 VHX196571 UYB196571 UOF196571 UEJ196571 TUN196571 TKR196571 TAV196571 SQZ196571 SHD196571 RXH196571 RNL196571 RDP196571 QTT196571 QJX196571 QAB196571 PQF196571 PGJ196571 OWN196571 OMR196571 OCV196571 NSZ196571 NJD196571 MZH196571 MPL196571 MFP196571 LVT196571 LLX196571 LCB196571 KSF196571 KIJ196571 JYN196571 JOR196571 JEV196571 IUZ196571 ILD196571 IBH196571 HRL196571 HHP196571 GXT196571 GNX196571 GEB196571 FUF196571 FKJ196571 FAN196571 EQR196571 EGV196571 DWZ196571 DND196571 DDH196571 CTL196571 CJP196571 BZT196571 BPX196571 BGB196571 AWF196571 AMJ196571 ACN196571 SR196571 IV196571 F196566 WVH131035 WLL131035 WBP131035 VRT131035 VHX131035 UYB131035 UOF131035 UEJ131035 TUN131035 TKR131035 TAV131035 SQZ131035 SHD131035 RXH131035 RNL131035 RDP131035 QTT131035 QJX131035 QAB131035 PQF131035 PGJ131035 OWN131035 OMR131035 OCV131035 NSZ131035 NJD131035 MZH131035 MPL131035 MFP131035 LVT131035 LLX131035 LCB131035 KSF131035 KIJ131035 JYN131035 JOR131035 JEV131035 IUZ131035 ILD131035 IBH131035 HRL131035 HHP131035 GXT131035 GNX131035 GEB131035 FUF131035 FKJ131035 FAN131035 EQR131035 EGV131035 DWZ131035 DND131035 DDH131035 CTL131035 CJP131035 BZT131035 BPX131035 BGB131035 AWF131035 AMJ131035 ACN131035 SR131035 IV131035 F131030 WVH65499 WLL65499 WBP65499 VRT65499 VHX65499 UYB65499 UOF65499 UEJ65499 TUN65499 TKR65499 TAV65499 SQZ65499 SHD65499 RXH65499 RNL65499 RDP65499 QTT65499 QJX65499 QAB65499 PQF65499 PGJ65499 OWN65499 OMR65499 OCV65499 NSZ65499 NJD65499 MZH65499 MPL65499 MFP65499 LVT65499 LLX65499 LCB65499 KSF65499 KIJ65499 JYN65499 JOR65499 JEV65499 IUZ65499 ILD65499 IBH65499 HRL65499 HHP65499 GXT65499 GNX65499 GEB65499 FUF65499 FKJ65499 FAN65499 EQR65499 EGV65499 DWZ65499 DND65499 DDH65499 CTL65499 CJP65499 BZT65499 BPX65499 BGB65499 AWF65499 AMJ65499 ACN65499 SR65499 IV65499 F65494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SP21 WVG983008 WLK983008 WBO983008 VRS983008 VHW983008 UYA983008 UOE983008 UEI983008 TUM983008 TKQ983008 TAU983008 SQY983008 SHC983008 RXG983008 RNK983008 RDO983008 QTS983008 QJW983008 QAA983008 PQE983008 PGI983008 OWM983008 OMQ983008 OCU983008 NSY983008 NJC983008 MZG983008 MPK983008 MFO983008 LVS983008 LLW983008 LCA983008 KSE983008 KII983008 JYM983008 JOQ983008 JEU983008 IUY983008 ILC983008 IBG983008 HRK983008 HHO983008 GXS983008 GNW983008 GEA983008 FUE983008 FKI983008 FAM983008 EQQ983008 EGU983008 DWY983008 DNC983008 DDG983008 CTK983008 CJO983008 BZS983008 BPW983008 BGA983008 AWE983008 AMI983008 ACM983008 SQ983008 IU983008 E983001 WVG917472 WLK917472 WBO917472 VRS917472 VHW917472 UYA917472 UOE917472 UEI917472 TUM917472 TKQ917472 TAU917472 SQY917472 SHC917472 RXG917472 RNK917472 RDO917472 QTS917472 QJW917472 QAA917472 PQE917472 PGI917472 OWM917472 OMQ917472 OCU917472 NSY917472 NJC917472 MZG917472 MPK917472 MFO917472 LVS917472 LLW917472 LCA917472 KSE917472 KII917472 JYM917472 JOQ917472 JEU917472 IUY917472 ILC917472 IBG917472 HRK917472 HHO917472 GXS917472 GNW917472 GEA917472 FUE917472 FKI917472 FAM917472 EQQ917472 EGU917472 DWY917472 DNC917472 DDG917472 CTK917472 CJO917472 BZS917472 BPW917472 BGA917472 AWE917472 AMI917472 ACM917472 SQ917472 IU917472 E917465 WVG851936 WLK851936 WBO851936 VRS851936 VHW851936 UYA851936 UOE851936 UEI851936 TUM851936 TKQ851936 TAU851936 SQY851936 SHC851936 RXG851936 RNK851936 RDO851936 QTS851936 QJW851936 QAA851936 PQE851936 PGI851936 OWM851936 OMQ851936 OCU851936 NSY851936 NJC851936 MZG851936 MPK851936 MFO851936 LVS851936 LLW851936 LCA851936 KSE851936 KII851936 JYM851936 JOQ851936 JEU851936 IUY851936 ILC851936 IBG851936 HRK851936 HHO851936 GXS851936 GNW851936 GEA851936 FUE851936 FKI851936 FAM851936 EQQ851936 EGU851936 DWY851936 DNC851936 DDG851936 CTK851936 CJO851936 BZS851936 BPW851936 BGA851936 AWE851936 AMI851936 ACM851936 SQ851936 IU851936 E851929 WVG786400 WLK786400 WBO786400 VRS786400 VHW786400 UYA786400 UOE786400 UEI786400 TUM786400 TKQ786400 TAU786400 SQY786400 SHC786400 RXG786400 RNK786400 RDO786400 QTS786400 QJW786400 QAA786400 PQE786400 PGI786400 OWM786400 OMQ786400 OCU786400 NSY786400 NJC786400 MZG786400 MPK786400 MFO786400 LVS786400 LLW786400 LCA786400 KSE786400 KII786400 JYM786400 JOQ786400 JEU786400 IUY786400 ILC786400 IBG786400 HRK786400 HHO786400 GXS786400 GNW786400 GEA786400 FUE786400 FKI786400 FAM786400 EQQ786400 EGU786400 DWY786400 DNC786400 DDG786400 CTK786400 CJO786400 BZS786400 BPW786400 BGA786400 AWE786400 AMI786400 ACM786400 SQ786400 IU786400 E786393 WVG720864 WLK720864 WBO720864 VRS720864 VHW720864 UYA720864 UOE720864 UEI720864 TUM720864 TKQ720864 TAU720864 SQY720864 SHC720864 RXG720864 RNK720864 RDO720864 QTS720864 QJW720864 QAA720864 PQE720864 PGI720864 OWM720864 OMQ720864 OCU720864 NSY720864 NJC720864 MZG720864 MPK720864 MFO720864 LVS720864 LLW720864 LCA720864 KSE720864 KII720864 JYM720864 JOQ720864 JEU720864 IUY720864 ILC720864 IBG720864 HRK720864 HHO720864 GXS720864 GNW720864 GEA720864 FUE720864 FKI720864 FAM720864 EQQ720864 EGU720864 DWY720864 DNC720864 DDG720864 CTK720864 CJO720864 BZS720864 BPW720864 BGA720864 AWE720864 AMI720864 ACM720864 SQ720864 IU720864 E720857 WVG655328 WLK655328 WBO655328 VRS655328 VHW655328 UYA655328 UOE655328 UEI655328 TUM655328 TKQ655328 TAU655328 SQY655328 SHC655328 RXG655328 RNK655328 RDO655328 QTS655328 QJW655328 QAA655328 PQE655328 PGI655328 OWM655328 OMQ655328 OCU655328 NSY655328 NJC655328 MZG655328 MPK655328 MFO655328 LVS655328 LLW655328 LCA655328 KSE655328 KII655328 JYM655328 JOQ655328 JEU655328 IUY655328 ILC655328 IBG655328 HRK655328 HHO655328 GXS655328 GNW655328 GEA655328 FUE655328 FKI655328 FAM655328 EQQ655328 EGU655328 DWY655328 DNC655328 DDG655328 CTK655328 CJO655328 BZS655328 BPW655328 BGA655328 AWE655328 AMI655328 ACM655328 SQ655328 IU655328 E655321 WVG589792 WLK589792 WBO589792 VRS589792 VHW589792 UYA589792 UOE589792 UEI589792 TUM589792 TKQ589792 TAU589792 SQY589792 SHC589792 RXG589792 RNK589792 RDO589792 QTS589792 QJW589792 QAA589792 PQE589792 PGI589792 OWM589792 OMQ589792 OCU589792 NSY589792 NJC589792 MZG589792 MPK589792 MFO589792 LVS589792 LLW589792 LCA589792 KSE589792 KII589792 JYM589792 JOQ589792 JEU589792 IUY589792 ILC589792 IBG589792 HRK589792 HHO589792 GXS589792 GNW589792 GEA589792 FUE589792 FKI589792 FAM589792 EQQ589792 EGU589792 DWY589792 DNC589792 DDG589792 CTK589792 CJO589792 BZS589792 BPW589792 BGA589792 AWE589792 AMI589792 ACM589792 SQ589792 IU589792 E589785 WVG524256 WLK524256 WBO524256 VRS524256 VHW524256 UYA524256 UOE524256 UEI524256 TUM524256 TKQ524256 TAU524256 SQY524256 SHC524256 RXG524256 RNK524256 RDO524256 QTS524256 QJW524256 QAA524256 PQE524256 PGI524256 OWM524256 OMQ524256 OCU524256 NSY524256 NJC524256 MZG524256 MPK524256 MFO524256 LVS524256 LLW524256 LCA524256 KSE524256 KII524256 JYM524256 JOQ524256 JEU524256 IUY524256 ILC524256 IBG524256 HRK524256 HHO524256 GXS524256 GNW524256 GEA524256 FUE524256 FKI524256 FAM524256 EQQ524256 EGU524256 DWY524256 DNC524256 DDG524256 CTK524256 CJO524256 BZS524256 BPW524256 BGA524256 AWE524256 AMI524256 ACM524256 SQ524256 IU524256 E524249 WVG458720 WLK458720 WBO458720 VRS458720 VHW458720 UYA458720 UOE458720 UEI458720 TUM458720 TKQ458720 TAU458720 SQY458720 SHC458720 RXG458720 RNK458720 RDO458720 QTS458720 QJW458720 QAA458720 PQE458720 PGI458720 OWM458720 OMQ458720 OCU458720 NSY458720 NJC458720 MZG458720 MPK458720 MFO458720 LVS458720 LLW458720 LCA458720 KSE458720 KII458720 JYM458720 JOQ458720 JEU458720 IUY458720 ILC458720 IBG458720 HRK458720 HHO458720 GXS458720 GNW458720 GEA458720 FUE458720 FKI458720 FAM458720 EQQ458720 EGU458720 DWY458720 DNC458720 DDG458720 CTK458720 CJO458720 BZS458720 BPW458720 BGA458720 AWE458720 AMI458720 ACM458720 SQ458720 IU458720 E458713 WVG393184 WLK393184 WBO393184 VRS393184 VHW393184 UYA393184 UOE393184 UEI393184 TUM393184 TKQ393184 TAU393184 SQY393184 SHC393184 RXG393184 RNK393184 RDO393184 QTS393184 QJW393184 QAA393184 PQE393184 PGI393184 OWM393184 OMQ393184 OCU393184 NSY393184 NJC393184 MZG393184 MPK393184 MFO393184 LVS393184 LLW393184 LCA393184 KSE393184 KII393184 JYM393184 JOQ393184 JEU393184 IUY393184 ILC393184 IBG393184 HRK393184 HHO393184 GXS393184 GNW393184 GEA393184 FUE393184 FKI393184 FAM393184 EQQ393184 EGU393184 DWY393184 DNC393184 DDG393184 CTK393184 CJO393184 BZS393184 BPW393184 BGA393184 AWE393184 AMI393184 ACM393184 SQ393184 IU393184 E393177 WVG327648 WLK327648 WBO327648 VRS327648 VHW327648 UYA327648 UOE327648 UEI327648 TUM327648 TKQ327648 TAU327648 SQY327648 SHC327648 RXG327648 RNK327648 RDO327648 QTS327648 QJW327648 QAA327648 PQE327648 PGI327648 OWM327648 OMQ327648 OCU327648 NSY327648 NJC327648 MZG327648 MPK327648 MFO327648 LVS327648 LLW327648 LCA327648 KSE327648 KII327648 JYM327648 JOQ327648 JEU327648 IUY327648 ILC327648 IBG327648 HRK327648 HHO327648 GXS327648 GNW327648 GEA327648 FUE327648 FKI327648 FAM327648 EQQ327648 EGU327648 DWY327648 DNC327648 DDG327648 CTK327648 CJO327648 BZS327648 BPW327648 BGA327648 AWE327648 AMI327648 ACM327648 SQ327648 IU327648 E327641 WVG262112 WLK262112 WBO262112 VRS262112 VHW262112 UYA262112 UOE262112 UEI262112 TUM262112 TKQ262112 TAU262112 SQY262112 SHC262112 RXG262112 RNK262112 RDO262112 QTS262112 QJW262112 QAA262112 PQE262112 PGI262112 OWM262112 OMQ262112 OCU262112 NSY262112 NJC262112 MZG262112 MPK262112 MFO262112 LVS262112 LLW262112 LCA262112 KSE262112 KII262112 JYM262112 JOQ262112 JEU262112 IUY262112 ILC262112 IBG262112 HRK262112 HHO262112 GXS262112 GNW262112 GEA262112 FUE262112 FKI262112 FAM262112 EQQ262112 EGU262112 DWY262112 DNC262112 DDG262112 CTK262112 CJO262112 BZS262112 BPW262112 BGA262112 AWE262112 AMI262112 ACM262112 SQ262112 IU262112 E262105 WVG196576 WLK196576 WBO196576 VRS196576 VHW196576 UYA196576 UOE196576 UEI196576 TUM196576 TKQ196576 TAU196576 SQY196576 SHC196576 RXG196576 RNK196576 RDO196576 QTS196576 QJW196576 QAA196576 PQE196576 PGI196576 OWM196576 OMQ196576 OCU196576 NSY196576 NJC196576 MZG196576 MPK196576 MFO196576 LVS196576 LLW196576 LCA196576 KSE196576 KII196576 JYM196576 JOQ196576 JEU196576 IUY196576 ILC196576 IBG196576 HRK196576 HHO196576 GXS196576 GNW196576 GEA196576 FUE196576 FKI196576 FAM196576 EQQ196576 EGU196576 DWY196576 DNC196576 DDG196576 CTK196576 CJO196576 BZS196576 BPW196576 BGA196576 AWE196576 AMI196576 ACM196576 SQ196576 IU196576 E196569 WVG131040 WLK131040 WBO131040 VRS131040 VHW131040 UYA131040 UOE131040 UEI131040 TUM131040 TKQ131040 TAU131040 SQY131040 SHC131040 RXG131040 RNK131040 RDO131040 QTS131040 QJW131040 QAA131040 PQE131040 PGI131040 OWM131040 OMQ131040 OCU131040 NSY131040 NJC131040 MZG131040 MPK131040 MFO131040 LVS131040 LLW131040 LCA131040 KSE131040 KII131040 JYM131040 JOQ131040 JEU131040 IUY131040 ILC131040 IBG131040 HRK131040 HHO131040 GXS131040 GNW131040 GEA131040 FUE131040 FKI131040 FAM131040 EQQ131040 EGU131040 DWY131040 DNC131040 DDG131040 CTK131040 CJO131040 BZS131040 BPW131040 BGA131040 AWE131040 AMI131040 ACM131040 SQ131040 IU131040 E131033 WVG65504 WLK65504 WBO65504 VRS65504 VHW65504 UYA65504 UOE65504 UEI65504 TUM65504 TKQ65504 TAU65504 SQY65504 SHC65504 RXG65504 RNK65504 RDO65504 QTS65504 QJW65504 QAA65504 PQE65504 PGI65504 OWM65504 OMQ65504 OCU65504 NSY65504 NJC65504 MZG65504 MPK65504 MFO65504 LVS65504 LLW65504 LCA65504 KSE65504 KII65504 JYM65504 JOQ65504 JEU65504 IUY65504 ILC65504 IBG65504 HRK65504 HHO65504 GXS65504 GNW65504 GEA65504 FUE65504 FKI65504 FAM65504 EQQ65504 EGU65504 DWY65504 DNC65504 DDG65504 CTK65504 CJO65504 BZS65504 BPW65504 BGA65504 AWE65504 AMI65504 ACM65504 SQ65504 IU65504 E65497 WVF21 WLJ21 WBN21 VRR21 VHV21 UXZ21 UOD21 UEH21 TUL21 TKP21 TAT21 SQX21 SHB21 RXF21 RNJ21 RDN21 QTR21 QJV21 PZZ21 PQD21 PGH21 OWL21 OMP21 OCT21 NSX21 NJB21 MZF21 MPJ21 MFN21 LVR21 LLV21 LBZ21 KSD21 KIH21 JYL21 JOP21 JET21 IUX21 ILB21 IBF21 HRJ21 HHN21 GXR21 GNV21 GDZ21 FUD21 FKH21 FAL21 EQP21 EGT21 DWX21 DNB21 DDF21 CTJ21 CJN21 BZR21 BPV21 BFZ21 AWD21 AMH21 ACL21" xr:uid="{A81ABE98-9320-4BAE-9ECD-F00C0D811CCD}">
      <formula1>#REF!</formula1>
    </dataValidation>
    <dataValidation type="list" allowBlank="1" showInputMessage="1" showErrorMessage="1" sqref="H23" xr:uid="{E6B7756B-BD2C-4175-8A53-157962C83BFB}">
      <formula1>$N$11:$N$15</formula1>
    </dataValidation>
    <dataValidation showInputMessage="1" showErrorMessage="1" sqref="F12 E17" xr:uid="{6F907C12-054C-4037-880D-3DE9C484C499}"/>
  </dataValidations>
  <printOptions horizontalCentered="1"/>
  <pageMargins left="0.31496062992125984" right="0.31496062992125984" top="0.74803149606299213" bottom="0.74803149606299213" header="0.31496062992125984" footer="0.31496062992125984"/>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2F7C6-9509-44A8-B92F-58D9F7D57739}">
  <dimension ref="A1:WVR31"/>
  <sheetViews>
    <sheetView showGridLines="0" view="pageBreakPreview" topLeftCell="A7" zoomScale="85" zoomScaleNormal="130" zoomScaleSheetLayoutView="85" workbookViewId="0">
      <selection activeCell="A16" sqref="A16"/>
    </sheetView>
  </sheetViews>
  <sheetFormatPr defaultColWidth="0" defaultRowHeight="13.15"/>
  <cols>
    <col min="1" max="1" width="41.85546875" style="51" customWidth="1"/>
    <col min="2" max="2" width="39.28515625" style="51" customWidth="1"/>
    <col min="3" max="3" width="33.42578125" style="51" customWidth="1"/>
    <col min="4" max="4" width="43.42578125" style="51" bestFit="1" customWidth="1"/>
    <col min="5" max="5" width="32.140625" style="51" customWidth="1"/>
    <col min="6" max="6" width="32.28515625" style="51" customWidth="1"/>
    <col min="7" max="7" width="23.7109375" style="51" customWidth="1"/>
    <col min="8" max="8" width="9.85546875" style="51" customWidth="1"/>
    <col min="9" max="9" width="18.42578125" style="51" customWidth="1"/>
    <col min="10" max="10" width="26" style="51" customWidth="1"/>
    <col min="11" max="11" width="17" style="51" customWidth="1"/>
    <col min="12" max="12" width="17.42578125" style="51" customWidth="1"/>
    <col min="13" max="13" width="17.7109375" style="51" customWidth="1"/>
    <col min="14" max="14" width="32.42578125" style="51" customWidth="1"/>
    <col min="15" max="248" width="11.42578125" style="51" customWidth="1"/>
    <col min="249" max="249" width="24.28515625" style="51" customWidth="1"/>
    <col min="250" max="250" width="17.140625" style="51" customWidth="1"/>
    <col min="251" max="251" width="41.85546875" style="51" customWidth="1"/>
    <col min="252" max="252" width="39.28515625" style="51" customWidth="1"/>
    <col min="253" max="253" width="33.42578125" style="51" customWidth="1"/>
    <col min="254" max="254" width="43.42578125" style="51" bestFit="1" customWidth="1"/>
    <col min="255" max="255" width="46.28515625" style="51" customWidth="1"/>
    <col min="256" max="256" width="58" style="51" customWidth="1"/>
    <col min="257" max="257" width="42.85546875" style="51" customWidth="1"/>
    <col min="258" max="258" width="29.85546875" style="51" customWidth="1"/>
    <col min="259" max="259" width="34.42578125" style="51" customWidth="1"/>
    <col min="260" max="268" width="11.42578125" style="51" hidden="1" customWidth="1"/>
    <col min="269" max="506" width="11.42578125" style="51" hidden="1"/>
    <col min="507" max="507" width="41.85546875" style="51" customWidth="1"/>
    <col min="508" max="508" width="39.28515625" style="51" customWidth="1"/>
    <col min="509" max="509" width="33.42578125" style="51" customWidth="1"/>
    <col min="510" max="510" width="43.42578125" style="51" bestFit="1" customWidth="1"/>
    <col min="511" max="511" width="46.28515625" style="51" customWidth="1"/>
    <col min="512" max="512" width="58" style="51" customWidth="1"/>
    <col min="513" max="513" width="42.85546875" style="51" customWidth="1"/>
    <col min="514" max="514" width="29.85546875" style="51" customWidth="1"/>
    <col min="515" max="515" width="34.42578125" style="51" customWidth="1"/>
    <col min="516" max="524" width="11.42578125" style="51" hidden="1" customWidth="1"/>
    <col min="525" max="762" width="11.42578125" style="51" hidden="1"/>
    <col min="763" max="763" width="41.85546875" style="51" customWidth="1"/>
    <col min="764" max="764" width="39.28515625" style="51" customWidth="1"/>
    <col min="765" max="765" width="33.42578125" style="51" customWidth="1"/>
    <col min="766" max="766" width="43.42578125" style="51" bestFit="1" customWidth="1"/>
    <col min="767" max="767" width="46.28515625" style="51" customWidth="1"/>
    <col min="768" max="768" width="58" style="51" customWidth="1"/>
    <col min="769" max="769" width="42.85546875" style="51" customWidth="1"/>
    <col min="770" max="770" width="29.85546875" style="51" customWidth="1"/>
    <col min="771" max="771" width="34.42578125" style="51" customWidth="1"/>
    <col min="772" max="780" width="11.42578125" style="51" hidden="1" customWidth="1"/>
    <col min="781" max="1018" width="11.42578125" style="51" hidden="1"/>
    <col min="1019" max="1019" width="41.85546875" style="51" customWidth="1"/>
    <col min="1020" max="1020" width="39.28515625" style="51" customWidth="1"/>
    <col min="1021" max="1021" width="33.42578125" style="51" customWidth="1"/>
    <col min="1022" max="1022" width="43.42578125" style="51" bestFit="1" customWidth="1"/>
    <col min="1023" max="1023" width="46.28515625" style="51" customWidth="1"/>
    <col min="1024" max="1024" width="58" style="51" customWidth="1"/>
    <col min="1025" max="1025" width="42.85546875" style="51" customWidth="1"/>
    <col min="1026" max="1026" width="29.85546875" style="51" customWidth="1"/>
    <col min="1027" max="1027" width="34.42578125" style="51" customWidth="1"/>
    <col min="1028" max="1036" width="11.42578125" style="51" hidden="1" customWidth="1"/>
    <col min="1037" max="1274" width="11.42578125" style="51" hidden="1"/>
    <col min="1275" max="1275" width="41.85546875" style="51" customWidth="1"/>
    <col min="1276" max="1276" width="39.28515625" style="51" customWidth="1"/>
    <col min="1277" max="1277" width="33.42578125" style="51" customWidth="1"/>
    <col min="1278" max="1278" width="43.42578125" style="51" bestFit="1" customWidth="1"/>
    <col min="1279" max="1279" width="46.28515625" style="51" customWidth="1"/>
    <col min="1280" max="1280" width="58" style="51" customWidth="1"/>
    <col min="1281" max="1281" width="42.85546875" style="51" customWidth="1"/>
    <col min="1282" max="1282" width="29.85546875" style="51" customWidth="1"/>
    <col min="1283" max="1283" width="34.42578125" style="51" customWidth="1"/>
    <col min="1284" max="1292" width="11.42578125" style="51" hidden="1" customWidth="1"/>
    <col min="1293" max="1530" width="11.42578125" style="51" hidden="1"/>
    <col min="1531" max="1531" width="41.85546875" style="51" customWidth="1"/>
    <col min="1532" max="1532" width="39.28515625" style="51" customWidth="1"/>
    <col min="1533" max="1533" width="33.42578125" style="51" customWidth="1"/>
    <col min="1534" max="1534" width="43.42578125" style="51" bestFit="1" customWidth="1"/>
    <col min="1535" max="1535" width="46.28515625" style="51" customWidth="1"/>
    <col min="1536" max="1536" width="58" style="51" customWidth="1"/>
    <col min="1537" max="1537" width="42.85546875" style="51" customWidth="1"/>
    <col min="1538" max="1538" width="29.85546875" style="51" customWidth="1"/>
    <col min="1539" max="1539" width="34.42578125" style="51" customWidth="1"/>
    <col min="1540" max="1548" width="11.42578125" style="51" hidden="1" customWidth="1"/>
    <col min="1549" max="1786" width="11.42578125" style="51" hidden="1"/>
    <col min="1787" max="1787" width="41.85546875" style="51" customWidth="1"/>
    <col min="1788" max="1788" width="39.28515625" style="51" customWidth="1"/>
    <col min="1789" max="1789" width="33.42578125" style="51" customWidth="1"/>
    <col min="1790" max="1790" width="43.42578125" style="51" bestFit="1" customWidth="1"/>
    <col min="1791" max="1791" width="46.28515625" style="51" customWidth="1"/>
    <col min="1792" max="1792" width="58" style="51" customWidth="1"/>
    <col min="1793" max="1793" width="42.85546875" style="51" customWidth="1"/>
    <col min="1794" max="1794" width="29.85546875" style="51" customWidth="1"/>
    <col min="1795" max="1795" width="34.42578125" style="51" customWidth="1"/>
    <col min="1796" max="1804" width="11.42578125" style="51" hidden="1" customWidth="1"/>
    <col min="1805" max="2042" width="11.42578125" style="51" hidden="1"/>
    <col min="2043" max="2043" width="41.85546875" style="51" customWidth="1"/>
    <col min="2044" max="2044" width="39.28515625" style="51" customWidth="1"/>
    <col min="2045" max="2045" width="33.42578125" style="51" customWidth="1"/>
    <col min="2046" max="2046" width="43.42578125" style="51" bestFit="1" customWidth="1"/>
    <col min="2047" max="2047" width="46.28515625" style="51" customWidth="1"/>
    <col min="2048" max="2048" width="58" style="51" customWidth="1"/>
    <col min="2049" max="2049" width="42.85546875" style="51" customWidth="1"/>
    <col min="2050" max="2050" width="29.85546875" style="51" customWidth="1"/>
    <col min="2051" max="2051" width="34.42578125" style="51" customWidth="1"/>
    <col min="2052" max="2060" width="11.42578125" style="51" hidden="1" customWidth="1"/>
    <col min="2061" max="2298" width="11.42578125" style="51" hidden="1"/>
    <col min="2299" max="2299" width="41.85546875" style="51" customWidth="1"/>
    <col min="2300" max="2300" width="39.28515625" style="51" customWidth="1"/>
    <col min="2301" max="2301" width="33.42578125" style="51" customWidth="1"/>
    <col min="2302" max="2302" width="43.42578125" style="51" bestFit="1" customWidth="1"/>
    <col min="2303" max="2303" width="46.28515625" style="51" customWidth="1"/>
    <col min="2304" max="2304" width="58" style="51" customWidth="1"/>
    <col min="2305" max="2305" width="42.85546875" style="51" customWidth="1"/>
    <col min="2306" max="2306" width="29.85546875" style="51" customWidth="1"/>
    <col min="2307" max="2307" width="34.42578125" style="51" customWidth="1"/>
    <col min="2308" max="2316" width="11.42578125" style="51" hidden="1" customWidth="1"/>
    <col min="2317" max="2554" width="11.42578125" style="51" hidden="1"/>
    <col min="2555" max="2555" width="41.85546875" style="51" customWidth="1"/>
    <col min="2556" max="2556" width="39.28515625" style="51" customWidth="1"/>
    <col min="2557" max="2557" width="33.42578125" style="51" customWidth="1"/>
    <col min="2558" max="2558" width="43.42578125" style="51" bestFit="1" customWidth="1"/>
    <col min="2559" max="2559" width="46.28515625" style="51" customWidth="1"/>
    <col min="2560" max="2560" width="58" style="51" customWidth="1"/>
    <col min="2561" max="2561" width="42.85546875" style="51" customWidth="1"/>
    <col min="2562" max="2562" width="29.85546875" style="51" customWidth="1"/>
    <col min="2563" max="2563" width="34.42578125" style="51" customWidth="1"/>
    <col min="2564" max="2572" width="11.42578125" style="51" hidden="1" customWidth="1"/>
    <col min="2573" max="2810" width="11.42578125" style="51" hidden="1"/>
    <col min="2811" max="2811" width="41.85546875" style="51" customWidth="1"/>
    <col min="2812" max="2812" width="39.28515625" style="51" customWidth="1"/>
    <col min="2813" max="2813" width="33.42578125" style="51" customWidth="1"/>
    <col min="2814" max="2814" width="43.42578125" style="51" bestFit="1" customWidth="1"/>
    <col min="2815" max="2815" width="46.28515625" style="51" customWidth="1"/>
    <col min="2816" max="2816" width="58" style="51" customWidth="1"/>
    <col min="2817" max="2817" width="42.85546875" style="51" customWidth="1"/>
    <col min="2818" max="2818" width="29.85546875" style="51" customWidth="1"/>
    <col min="2819" max="2819" width="34.42578125" style="51" customWidth="1"/>
    <col min="2820" max="2828" width="11.42578125" style="51" hidden="1" customWidth="1"/>
    <col min="2829" max="3066" width="11.42578125" style="51" hidden="1"/>
    <col min="3067" max="3067" width="41.85546875" style="51" customWidth="1"/>
    <col min="3068" max="3068" width="39.28515625" style="51" customWidth="1"/>
    <col min="3069" max="3069" width="33.42578125" style="51" customWidth="1"/>
    <col min="3070" max="3070" width="43.42578125" style="51" bestFit="1" customWidth="1"/>
    <col min="3071" max="3071" width="46.28515625" style="51" customWidth="1"/>
    <col min="3072" max="3072" width="58" style="51" customWidth="1"/>
    <col min="3073" max="3073" width="42.85546875" style="51" customWidth="1"/>
    <col min="3074" max="3074" width="29.85546875" style="51" customWidth="1"/>
    <col min="3075" max="3075" width="34.42578125" style="51" customWidth="1"/>
    <col min="3076" max="3084" width="11.42578125" style="51" hidden="1" customWidth="1"/>
    <col min="3085" max="3322" width="11.42578125" style="51" hidden="1"/>
    <col min="3323" max="3323" width="41.85546875" style="51" customWidth="1"/>
    <col min="3324" max="3324" width="39.28515625" style="51" customWidth="1"/>
    <col min="3325" max="3325" width="33.42578125" style="51" customWidth="1"/>
    <col min="3326" max="3326" width="43.42578125" style="51" bestFit="1" customWidth="1"/>
    <col min="3327" max="3327" width="46.28515625" style="51" customWidth="1"/>
    <col min="3328" max="3328" width="58" style="51" customWidth="1"/>
    <col min="3329" max="3329" width="42.85546875" style="51" customWidth="1"/>
    <col min="3330" max="3330" width="29.85546875" style="51" customWidth="1"/>
    <col min="3331" max="3331" width="34.42578125" style="51" customWidth="1"/>
    <col min="3332" max="3340" width="11.42578125" style="51" hidden="1" customWidth="1"/>
    <col min="3341" max="3578" width="11.42578125" style="51" hidden="1"/>
    <col min="3579" max="3579" width="41.85546875" style="51" customWidth="1"/>
    <col min="3580" max="3580" width="39.28515625" style="51" customWidth="1"/>
    <col min="3581" max="3581" width="33.42578125" style="51" customWidth="1"/>
    <col min="3582" max="3582" width="43.42578125" style="51" bestFit="1" customWidth="1"/>
    <col min="3583" max="3583" width="46.28515625" style="51" customWidth="1"/>
    <col min="3584" max="3584" width="58" style="51" customWidth="1"/>
    <col min="3585" max="3585" width="42.85546875" style="51" customWidth="1"/>
    <col min="3586" max="3586" width="29.85546875" style="51" customWidth="1"/>
    <col min="3587" max="3587" width="34.42578125" style="51" customWidth="1"/>
    <col min="3588" max="3596" width="11.42578125" style="51" hidden="1" customWidth="1"/>
    <col min="3597" max="3834" width="11.42578125" style="51" hidden="1"/>
    <col min="3835" max="3835" width="41.85546875" style="51" customWidth="1"/>
    <col min="3836" max="3836" width="39.28515625" style="51" customWidth="1"/>
    <col min="3837" max="3837" width="33.42578125" style="51" customWidth="1"/>
    <col min="3838" max="3838" width="43.42578125" style="51" bestFit="1" customWidth="1"/>
    <col min="3839" max="3839" width="46.28515625" style="51" customWidth="1"/>
    <col min="3840" max="3840" width="58" style="51" customWidth="1"/>
    <col min="3841" max="3841" width="42.85546875" style="51" customWidth="1"/>
    <col min="3842" max="3842" width="29.85546875" style="51" customWidth="1"/>
    <col min="3843" max="3843" width="34.42578125" style="51" customWidth="1"/>
    <col min="3844" max="3852" width="11.42578125" style="51" hidden="1" customWidth="1"/>
    <col min="3853" max="4090" width="11.42578125" style="51" hidden="1"/>
    <col min="4091" max="4091" width="41.85546875" style="51" customWidth="1"/>
    <col min="4092" max="4092" width="39.28515625" style="51" customWidth="1"/>
    <col min="4093" max="4093" width="33.42578125" style="51" customWidth="1"/>
    <col min="4094" max="4094" width="43.42578125" style="51" bestFit="1" customWidth="1"/>
    <col min="4095" max="4095" width="46.28515625" style="51" customWidth="1"/>
    <col min="4096" max="4096" width="58" style="51" customWidth="1"/>
    <col min="4097" max="4097" width="42.85546875" style="51" customWidth="1"/>
    <col min="4098" max="4098" width="29.85546875" style="51" customWidth="1"/>
    <col min="4099" max="4099" width="34.42578125" style="51" customWidth="1"/>
    <col min="4100" max="4108" width="11.42578125" style="51" hidden="1" customWidth="1"/>
    <col min="4109" max="4346" width="11.42578125" style="51" hidden="1"/>
    <col min="4347" max="4347" width="41.85546875" style="51" customWidth="1"/>
    <col min="4348" max="4348" width="39.28515625" style="51" customWidth="1"/>
    <col min="4349" max="4349" width="33.42578125" style="51" customWidth="1"/>
    <col min="4350" max="4350" width="43.42578125" style="51" bestFit="1" customWidth="1"/>
    <col min="4351" max="4351" width="46.28515625" style="51" customWidth="1"/>
    <col min="4352" max="4352" width="58" style="51" customWidth="1"/>
    <col min="4353" max="4353" width="42.85546875" style="51" customWidth="1"/>
    <col min="4354" max="4354" width="29.85546875" style="51" customWidth="1"/>
    <col min="4355" max="4355" width="34.42578125" style="51" customWidth="1"/>
    <col min="4356" max="4364" width="11.42578125" style="51" hidden="1" customWidth="1"/>
    <col min="4365" max="4602" width="11.42578125" style="51" hidden="1"/>
    <col min="4603" max="4603" width="41.85546875" style="51" customWidth="1"/>
    <col min="4604" max="4604" width="39.28515625" style="51" customWidth="1"/>
    <col min="4605" max="4605" width="33.42578125" style="51" customWidth="1"/>
    <col min="4606" max="4606" width="43.42578125" style="51" bestFit="1" customWidth="1"/>
    <col min="4607" max="4607" width="46.28515625" style="51" customWidth="1"/>
    <col min="4608" max="4608" width="58" style="51" customWidth="1"/>
    <col min="4609" max="4609" width="42.85546875" style="51" customWidth="1"/>
    <col min="4610" max="4610" width="29.85546875" style="51" customWidth="1"/>
    <col min="4611" max="4611" width="34.42578125" style="51" customWidth="1"/>
    <col min="4612" max="4620" width="11.42578125" style="51" hidden="1" customWidth="1"/>
    <col min="4621" max="4858" width="11.42578125" style="51" hidden="1"/>
    <col min="4859" max="4859" width="41.85546875" style="51" customWidth="1"/>
    <col min="4860" max="4860" width="39.28515625" style="51" customWidth="1"/>
    <col min="4861" max="4861" width="33.42578125" style="51" customWidth="1"/>
    <col min="4862" max="4862" width="43.42578125" style="51" bestFit="1" customWidth="1"/>
    <col min="4863" max="4863" width="46.28515625" style="51" customWidth="1"/>
    <col min="4864" max="4864" width="58" style="51" customWidth="1"/>
    <col min="4865" max="4865" width="42.85546875" style="51" customWidth="1"/>
    <col min="4866" max="4866" width="29.85546875" style="51" customWidth="1"/>
    <col min="4867" max="4867" width="34.42578125" style="51" customWidth="1"/>
    <col min="4868" max="4876" width="11.42578125" style="51" hidden="1" customWidth="1"/>
    <col min="4877" max="5114" width="11.42578125" style="51" hidden="1"/>
    <col min="5115" max="5115" width="41.85546875" style="51" customWidth="1"/>
    <col min="5116" max="5116" width="39.28515625" style="51" customWidth="1"/>
    <col min="5117" max="5117" width="33.42578125" style="51" customWidth="1"/>
    <col min="5118" max="5118" width="43.42578125" style="51" bestFit="1" customWidth="1"/>
    <col min="5119" max="5119" width="46.28515625" style="51" customWidth="1"/>
    <col min="5120" max="5120" width="58" style="51" customWidth="1"/>
    <col min="5121" max="5121" width="42.85546875" style="51" customWidth="1"/>
    <col min="5122" max="5122" width="29.85546875" style="51" customWidth="1"/>
    <col min="5123" max="5123" width="34.42578125" style="51" customWidth="1"/>
    <col min="5124" max="5132" width="11.42578125" style="51" hidden="1" customWidth="1"/>
    <col min="5133" max="5370" width="11.42578125" style="51" hidden="1"/>
    <col min="5371" max="5371" width="41.85546875" style="51" customWidth="1"/>
    <col min="5372" max="5372" width="39.28515625" style="51" customWidth="1"/>
    <col min="5373" max="5373" width="33.42578125" style="51" customWidth="1"/>
    <col min="5374" max="5374" width="43.42578125" style="51" bestFit="1" customWidth="1"/>
    <col min="5375" max="5375" width="46.28515625" style="51" customWidth="1"/>
    <col min="5376" max="5376" width="58" style="51" customWidth="1"/>
    <col min="5377" max="5377" width="42.85546875" style="51" customWidth="1"/>
    <col min="5378" max="5378" width="29.85546875" style="51" customWidth="1"/>
    <col min="5379" max="5379" width="34.42578125" style="51" customWidth="1"/>
    <col min="5380" max="5388" width="11.42578125" style="51" hidden="1" customWidth="1"/>
    <col min="5389" max="5626" width="11.42578125" style="51" hidden="1"/>
    <col min="5627" max="5627" width="41.85546875" style="51" customWidth="1"/>
    <col min="5628" max="5628" width="39.28515625" style="51" customWidth="1"/>
    <col min="5629" max="5629" width="33.42578125" style="51" customWidth="1"/>
    <col min="5630" max="5630" width="43.42578125" style="51" bestFit="1" customWidth="1"/>
    <col min="5631" max="5631" width="46.28515625" style="51" customWidth="1"/>
    <col min="5632" max="5632" width="58" style="51" customWidth="1"/>
    <col min="5633" max="5633" width="42.85546875" style="51" customWidth="1"/>
    <col min="5634" max="5634" width="29.85546875" style="51" customWidth="1"/>
    <col min="5635" max="5635" width="34.42578125" style="51" customWidth="1"/>
    <col min="5636" max="5644" width="11.42578125" style="51" hidden="1" customWidth="1"/>
    <col min="5645" max="5882" width="11.42578125" style="51" hidden="1"/>
    <col min="5883" max="5883" width="41.85546875" style="51" customWidth="1"/>
    <col min="5884" max="5884" width="39.28515625" style="51" customWidth="1"/>
    <col min="5885" max="5885" width="33.42578125" style="51" customWidth="1"/>
    <col min="5886" max="5886" width="43.42578125" style="51" bestFit="1" customWidth="1"/>
    <col min="5887" max="5887" width="46.28515625" style="51" customWidth="1"/>
    <col min="5888" max="5888" width="58" style="51" customWidth="1"/>
    <col min="5889" max="5889" width="42.85546875" style="51" customWidth="1"/>
    <col min="5890" max="5890" width="29.85546875" style="51" customWidth="1"/>
    <col min="5891" max="5891" width="34.42578125" style="51" customWidth="1"/>
    <col min="5892" max="5900" width="11.42578125" style="51" hidden="1" customWidth="1"/>
    <col min="5901" max="6138" width="11.42578125" style="51" hidden="1"/>
    <col min="6139" max="6139" width="41.85546875" style="51" customWidth="1"/>
    <col min="6140" max="6140" width="39.28515625" style="51" customWidth="1"/>
    <col min="6141" max="6141" width="33.42578125" style="51" customWidth="1"/>
    <col min="6142" max="6142" width="43.42578125" style="51" bestFit="1" customWidth="1"/>
    <col min="6143" max="6143" width="46.28515625" style="51" customWidth="1"/>
    <col min="6144" max="6144" width="58" style="51" customWidth="1"/>
    <col min="6145" max="6145" width="42.85546875" style="51" customWidth="1"/>
    <col min="6146" max="6146" width="29.85546875" style="51" customWidth="1"/>
    <col min="6147" max="6147" width="34.42578125" style="51" customWidth="1"/>
    <col min="6148" max="6156" width="11.42578125" style="51" hidden="1" customWidth="1"/>
    <col min="6157" max="6394" width="11.42578125" style="51" hidden="1"/>
    <col min="6395" max="6395" width="41.85546875" style="51" customWidth="1"/>
    <col min="6396" max="6396" width="39.28515625" style="51" customWidth="1"/>
    <col min="6397" max="6397" width="33.42578125" style="51" customWidth="1"/>
    <col min="6398" max="6398" width="43.42578125" style="51" bestFit="1" customWidth="1"/>
    <col min="6399" max="6399" width="46.28515625" style="51" customWidth="1"/>
    <col min="6400" max="6400" width="58" style="51" customWidth="1"/>
    <col min="6401" max="6401" width="42.85546875" style="51" customWidth="1"/>
    <col min="6402" max="6402" width="29.85546875" style="51" customWidth="1"/>
    <col min="6403" max="6403" width="34.42578125" style="51" customWidth="1"/>
    <col min="6404" max="6412" width="11.42578125" style="51" hidden="1" customWidth="1"/>
    <col min="6413" max="6650" width="11.42578125" style="51" hidden="1"/>
    <col min="6651" max="6651" width="41.85546875" style="51" customWidth="1"/>
    <col min="6652" max="6652" width="39.28515625" style="51" customWidth="1"/>
    <col min="6653" max="6653" width="33.42578125" style="51" customWidth="1"/>
    <col min="6654" max="6654" width="43.42578125" style="51" bestFit="1" customWidth="1"/>
    <col min="6655" max="6655" width="46.28515625" style="51" customWidth="1"/>
    <col min="6656" max="6656" width="58" style="51" customWidth="1"/>
    <col min="6657" max="6657" width="42.85546875" style="51" customWidth="1"/>
    <col min="6658" max="6658" width="29.85546875" style="51" customWidth="1"/>
    <col min="6659" max="6659" width="34.42578125" style="51" customWidth="1"/>
    <col min="6660" max="6668" width="11.42578125" style="51" hidden="1" customWidth="1"/>
    <col min="6669" max="6906" width="11.42578125" style="51" hidden="1"/>
    <col min="6907" max="6907" width="41.85546875" style="51" customWidth="1"/>
    <col min="6908" max="6908" width="39.28515625" style="51" customWidth="1"/>
    <col min="6909" max="6909" width="33.42578125" style="51" customWidth="1"/>
    <col min="6910" max="6910" width="43.42578125" style="51" bestFit="1" customWidth="1"/>
    <col min="6911" max="6911" width="46.28515625" style="51" customWidth="1"/>
    <col min="6912" max="6912" width="58" style="51" customWidth="1"/>
    <col min="6913" max="6913" width="42.85546875" style="51" customWidth="1"/>
    <col min="6914" max="6914" width="29.85546875" style="51" customWidth="1"/>
    <col min="6915" max="6915" width="34.42578125" style="51" customWidth="1"/>
    <col min="6916" max="6924" width="11.42578125" style="51" hidden="1" customWidth="1"/>
    <col min="6925" max="7162" width="11.42578125" style="51" hidden="1"/>
    <col min="7163" max="7163" width="41.85546875" style="51" customWidth="1"/>
    <col min="7164" max="7164" width="39.28515625" style="51" customWidth="1"/>
    <col min="7165" max="7165" width="33.42578125" style="51" customWidth="1"/>
    <col min="7166" max="7166" width="43.42578125" style="51" bestFit="1" customWidth="1"/>
    <col min="7167" max="7167" width="46.28515625" style="51" customWidth="1"/>
    <col min="7168" max="7168" width="58" style="51" customWidth="1"/>
    <col min="7169" max="7169" width="42.85546875" style="51" customWidth="1"/>
    <col min="7170" max="7170" width="29.85546875" style="51" customWidth="1"/>
    <col min="7171" max="7171" width="34.42578125" style="51" customWidth="1"/>
    <col min="7172" max="7180" width="11.42578125" style="51" hidden="1" customWidth="1"/>
    <col min="7181" max="7418" width="11.42578125" style="51" hidden="1"/>
    <col min="7419" max="7419" width="41.85546875" style="51" customWidth="1"/>
    <col min="7420" max="7420" width="39.28515625" style="51" customWidth="1"/>
    <col min="7421" max="7421" width="33.42578125" style="51" customWidth="1"/>
    <col min="7422" max="7422" width="43.42578125" style="51" bestFit="1" customWidth="1"/>
    <col min="7423" max="7423" width="46.28515625" style="51" customWidth="1"/>
    <col min="7424" max="7424" width="58" style="51" customWidth="1"/>
    <col min="7425" max="7425" width="42.85546875" style="51" customWidth="1"/>
    <col min="7426" max="7426" width="29.85546875" style="51" customWidth="1"/>
    <col min="7427" max="7427" width="34.42578125" style="51" customWidth="1"/>
    <col min="7428" max="7436" width="11.42578125" style="51" hidden="1" customWidth="1"/>
    <col min="7437" max="7674" width="11.42578125" style="51" hidden="1"/>
    <col min="7675" max="7675" width="41.85546875" style="51" customWidth="1"/>
    <col min="7676" max="7676" width="39.28515625" style="51" customWidth="1"/>
    <col min="7677" max="7677" width="33.42578125" style="51" customWidth="1"/>
    <col min="7678" max="7678" width="43.42578125" style="51" bestFit="1" customWidth="1"/>
    <col min="7679" max="7679" width="46.28515625" style="51" customWidth="1"/>
    <col min="7680" max="7680" width="58" style="51" customWidth="1"/>
    <col min="7681" max="7681" width="42.85546875" style="51" customWidth="1"/>
    <col min="7682" max="7682" width="29.85546875" style="51" customWidth="1"/>
    <col min="7683" max="7683" width="34.42578125" style="51" customWidth="1"/>
    <col min="7684" max="7692" width="11.42578125" style="51" hidden="1" customWidth="1"/>
    <col min="7693" max="7930" width="11.42578125" style="51" hidden="1"/>
    <col min="7931" max="7931" width="41.85546875" style="51" customWidth="1"/>
    <col min="7932" max="7932" width="39.28515625" style="51" customWidth="1"/>
    <col min="7933" max="7933" width="33.42578125" style="51" customWidth="1"/>
    <col min="7934" max="7934" width="43.42578125" style="51" bestFit="1" customWidth="1"/>
    <col min="7935" max="7935" width="46.28515625" style="51" customWidth="1"/>
    <col min="7936" max="7936" width="58" style="51" customWidth="1"/>
    <col min="7937" max="7937" width="42.85546875" style="51" customWidth="1"/>
    <col min="7938" max="7938" width="29.85546875" style="51" customWidth="1"/>
    <col min="7939" max="7939" width="34.42578125" style="51" customWidth="1"/>
    <col min="7940" max="7948" width="11.42578125" style="51" hidden="1" customWidth="1"/>
    <col min="7949" max="8186" width="11.42578125" style="51" hidden="1"/>
    <col min="8187" max="8187" width="41.85546875" style="51" customWidth="1"/>
    <col min="8188" max="8188" width="39.28515625" style="51" customWidth="1"/>
    <col min="8189" max="8189" width="33.42578125" style="51" customWidth="1"/>
    <col min="8190" max="8190" width="43.42578125" style="51" bestFit="1" customWidth="1"/>
    <col min="8191" max="8191" width="46.28515625" style="51" customWidth="1"/>
    <col min="8192" max="8192" width="58" style="51" customWidth="1"/>
    <col min="8193" max="8193" width="42.85546875" style="51" customWidth="1"/>
    <col min="8194" max="8194" width="29.85546875" style="51" customWidth="1"/>
    <col min="8195" max="8195" width="34.42578125" style="51" customWidth="1"/>
    <col min="8196" max="8204" width="11.42578125" style="51" hidden="1" customWidth="1"/>
    <col min="8205" max="8442" width="11.42578125" style="51" hidden="1"/>
    <col min="8443" max="8443" width="41.85546875" style="51" customWidth="1"/>
    <col min="8444" max="8444" width="39.28515625" style="51" customWidth="1"/>
    <col min="8445" max="8445" width="33.42578125" style="51" customWidth="1"/>
    <col min="8446" max="8446" width="43.42578125" style="51" bestFit="1" customWidth="1"/>
    <col min="8447" max="8447" width="46.28515625" style="51" customWidth="1"/>
    <col min="8448" max="8448" width="58" style="51" customWidth="1"/>
    <col min="8449" max="8449" width="42.85546875" style="51" customWidth="1"/>
    <col min="8450" max="8450" width="29.85546875" style="51" customWidth="1"/>
    <col min="8451" max="8451" width="34.42578125" style="51" customWidth="1"/>
    <col min="8452" max="8460" width="11.42578125" style="51" hidden="1" customWidth="1"/>
    <col min="8461" max="8698" width="11.42578125" style="51" hidden="1"/>
    <col min="8699" max="8699" width="41.85546875" style="51" customWidth="1"/>
    <col min="8700" max="8700" width="39.28515625" style="51" customWidth="1"/>
    <col min="8701" max="8701" width="33.42578125" style="51" customWidth="1"/>
    <col min="8702" max="8702" width="43.42578125" style="51" bestFit="1" customWidth="1"/>
    <col min="8703" max="8703" width="46.28515625" style="51" customWidth="1"/>
    <col min="8704" max="8704" width="58" style="51" customWidth="1"/>
    <col min="8705" max="8705" width="42.85546875" style="51" customWidth="1"/>
    <col min="8706" max="8706" width="29.85546875" style="51" customWidth="1"/>
    <col min="8707" max="8707" width="34.42578125" style="51" customWidth="1"/>
    <col min="8708" max="8716" width="11.42578125" style="51" hidden="1" customWidth="1"/>
    <col min="8717" max="8954" width="11.42578125" style="51" hidden="1"/>
    <col min="8955" max="8955" width="41.85546875" style="51" customWidth="1"/>
    <col min="8956" max="8956" width="39.28515625" style="51" customWidth="1"/>
    <col min="8957" max="8957" width="33.42578125" style="51" customWidth="1"/>
    <col min="8958" max="8958" width="43.42578125" style="51" bestFit="1" customWidth="1"/>
    <col min="8959" max="8959" width="46.28515625" style="51" customWidth="1"/>
    <col min="8960" max="8960" width="58" style="51" customWidth="1"/>
    <col min="8961" max="8961" width="42.85546875" style="51" customWidth="1"/>
    <col min="8962" max="8962" width="29.85546875" style="51" customWidth="1"/>
    <col min="8963" max="8963" width="34.42578125" style="51" customWidth="1"/>
    <col min="8964" max="8972" width="11.42578125" style="51" hidden="1" customWidth="1"/>
    <col min="8973" max="9210" width="11.42578125" style="51" hidden="1"/>
    <col min="9211" max="9211" width="41.85546875" style="51" customWidth="1"/>
    <col min="9212" max="9212" width="39.28515625" style="51" customWidth="1"/>
    <col min="9213" max="9213" width="33.42578125" style="51" customWidth="1"/>
    <col min="9214" max="9214" width="43.42578125" style="51" bestFit="1" customWidth="1"/>
    <col min="9215" max="9215" width="46.28515625" style="51" customWidth="1"/>
    <col min="9216" max="9216" width="58" style="51" customWidth="1"/>
    <col min="9217" max="9217" width="42.85546875" style="51" customWidth="1"/>
    <col min="9218" max="9218" width="29.85546875" style="51" customWidth="1"/>
    <col min="9219" max="9219" width="34.42578125" style="51" customWidth="1"/>
    <col min="9220" max="9228" width="11.42578125" style="51" hidden="1" customWidth="1"/>
    <col min="9229" max="9466" width="11.42578125" style="51" hidden="1"/>
    <col min="9467" max="9467" width="41.85546875" style="51" customWidth="1"/>
    <col min="9468" max="9468" width="39.28515625" style="51" customWidth="1"/>
    <col min="9469" max="9469" width="33.42578125" style="51" customWidth="1"/>
    <col min="9470" max="9470" width="43.42578125" style="51" bestFit="1" customWidth="1"/>
    <col min="9471" max="9471" width="46.28515625" style="51" customWidth="1"/>
    <col min="9472" max="9472" width="58" style="51" customWidth="1"/>
    <col min="9473" max="9473" width="42.85546875" style="51" customWidth="1"/>
    <col min="9474" max="9474" width="29.85546875" style="51" customWidth="1"/>
    <col min="9475" max="9475" width="34.42578125" style="51" customWidth="1"/>
    <col min="9476" max="9484" width="11.42578125" style="51" hidden="1" customWidth="1"/>
    <col min="9485" max="9722" width="11.42578125" style="51" hidden="1"/>
    <col min="9723" max="9723" width="41.85546875" style="51" customWidth="1"/>
    <col min="9724" max="9724" width="39.28515625" style="51" customWidth="1"/>
    <col min="9725" max="9725" width="33.42578125" style="51" customWidth="1"/>
    <col min="9726" max="9726" width="43.42578125" style="51" bestFit="1" customWidth="1"/>
    <col min="9727" max="9727" width="46.28515625" style="51" customWidth="1"/>
    <col min="9728" max="9728" width="58" style="51" customWidth="1"/>
    <col min="9729" max="9729" width="42.85546875" style="51" customWidth="1"/>
    <col min="9730" max="9730" width="29.85546875" style="51" customWidth="1"/>
    <col min="9731" max="9731" width="34.42578125" style="51" customWidth="1"/>
    <col min="9732" max="9740" width="11.42578125" style="51" hidden="1" customWidth="1"/>
    <col min="9741" max="9978" width="11.42578125" style="51" hidden="1"/>
    <col min="9979" max="9979" width="41.85546875" style="51" customWidth="1"/>
    <col min="9980" max="9980" width="39.28515625" style="51" customWidth="1"/>
    <col min="9981" max="9981" width="33.42578125" style="51" customWidth="1"/>
    <col min="9982" max="9982" width="43.42578125" style="51" bestFit="1" customWidth="1"/>
    <col min="9983" max="9983" width="46.28515625" style="51" customWidth="1"/>
    <col min="9984" max="9984" width="58" style="51" customWidth="1"/>
    <col min="9985" max="9985" width="42.85546875" style="51" customWidth="1"/>
    <col min="9986" max="9986" width="29.85546875" style="51" customWidth="1"/>
    <col min="9987" max="9987" width="34.42578125" style="51" customWidth="1"/>
    <col min="9988" max="9996" width="11.42578125" style="51" hidden="1" customWidth="1"/>
    <col min="9997" max="10234" width="11.42578125" style="51" hidden="1"/>
    <col min="10235" max="10235" width="41.85546875" style="51" customWidth="1"/>
    <col min="10236" max="10236" width="39.28515625" style="51" customWidth="1"/>
    <col min="10237" max="10237" width="33.42578125" style="51" customWidth="1"/>
    <col min="10238" max="10238" width="43.42578125" style="51" bestFit="1" customWidth="1"/>
    <col min="10239" max="10239" width="46.28515625" style="51" customWidth="1"/>
    <col min="10240" max="10240" width="58" style="51" customWidth="1"/>
    <col min="10241" max="10241" width="42.85546875" style="51" customWidth="1"/>
    <col min="10242" max="10242" width="29.85546875" style="51" customWidth="1"/>
    <col min="10243" max="10243" width="34.42578125" style="51" customWidth="1"/>
    <col min="10244" max="10252" width="11.42578125" style="51" hidden="1" customWidth="1"/>
    <col min="10253" max="10490" width="11.42578125" style="51" hidden="1"/>
    <col min="10491" max="10491" width="41.85546875" style="51" customWidth="1"/>
    <col min="10492" max="10492" width="39.28515625" style="51" customWidth="1"/>
    <col min="10493" max="10493" width="33.42578125" style="51" customWidth="1"/>
    <col min="10494" max="10494" width="43.42578125" style="51" bestFit="1" customWidth="1"/>
    <col min="10495" max="10495" width="46.28515625" style="51" customWidth="1"/>
    <col min="10496" max="10496" width="58" style="51" customWidth="1"/>
    <col min="10497" max="10497" width="42.85546875" style="51" customWidth="1"/>
    <col min="10498" max="10498" width="29.85546875" style="51" customWidth="1"/>
    <col min="10499" max="10499" width="34.42578125" style="51" customWidth="1"/>
    <col min="10500" max="10508" width="11.42578125" style="51" hidden="1" customWidth="1"/>
    <col min="10509" max="10746" width="11.42578125" style="51" hidden="1"/>
    <col min="10747" max="10747" width="41.85546875" style="51" customWidth="1"/>
    <col min="10748" max="10748" width="39.28515625" style="51" customWidth="1"/>
    <col min="10749" max="10749" width="33.42578125" style="51" customWidth="1"/>
    <col min="10750" max="10750" width="43.42578125" style="51" bestFit="1" customWidth="1"/>
    <col min="10751" max="10751" width="46.28515625" style="51" customWidth="1"/>
    <col min="10752" max="10752" width="58" style="51" customWidth="1"/>
    <col min="10753" max="10753" width="42.85546875" style="51" customWidth="1"/>
    <col min="10754" max="10754" width="29.85546875" style="51" customWidth="1"/>
    <col min="10755" max="10755" width="34.42578125" style="51" customWidth="1"/>
    <col min="10756" max="10764" width="11.42578125" style="51" hidden="1" customWidth="1"/>
    <col min="10765" max="11002" width="11.42578125" style="51" hidden="1"/>
    <col min="11003" max="11003" width="41.85546875" style="51" customWidth="1"/>
    <col min="11004" max="11004" width="39.28515625" style="51" customWidth="1"/>
    <col min="11005" max="11005" width="33.42578125" style="51" customWidth="1"/>
    <col min="11006" max="11006" width="43.42578125" style="51" bestFit="1" customWidth="1"/>
    <col min="11007" max="11007" width="46.28515625" style="51" customWidth="1"/>
    <col min="11008" max="11008" width="58" style="51" customWidth="1"/>
    <col min="11009" max="11009" width="42.85546875" style="51" customWidth="1"/>
    <col min="11010" max="11010" width="29.85546875" style="51" customWidth="1"/>
    <col min="11011" max="11011" width="34.42578125" style="51" customWidth="1"/>
    <col min="11012" max="11020" width="11.42578125" style="51" hidden="1" customWidth="1"/>
    <col min="11021" max="11258" width="11.42578125" style="51" hidden="1"/>
    <col min="11259" max="11259" width="41.85546875" style="51" customWidth="1"/>
    <col min="11260" max="11260" width="39.28515625" style="51" customWidth="1"/>
    <col min="11261" max="11261" width="33.42578125" style="51" customWidth="1"/>
    <col min="11262" max="11262" width="43.42578125" style="51" bestFit="1" customWidth="1"/>
    <col min="11263" max="11263" width="46.28515625" style="51" customWidth="1"/>
    <col min="11264" max="11264" width="58" style="51" customWidth="1"/>
    <col min="11265" max="11265" width="42.85546875" style="51" customWidth="1"/>
    <col min="11266" max="11266" width="29.85546875" style="51" customWidth="1"/>
    <col min="11267" max="11267" width="34.42578125" style="51" customWidth="1"/>
    <col min="11268" max="11276" width="11.42578125" style="51" hidden="1" customWidth="1"/>
    <col min="11277" max="11514" width="11.42578125" style="51" hidden="1"/>
    <col min="11515" max="11515" width="41.85546875" style="51" customWidth="1"/>
    <col min="11516" max="11516" width="39.28515625" style="51" customWidth="1"/>
    <col min="11517" max="11517" width="33.42578125" style="51" customWidth="1"/>
    <col min="11518" max="11518" width="43.42578125" style="51" bestFit="1" customWidth="1"/>
    <col min="11519" max="11519" width="46.28515625" style="51" customWidth="1"/>
    <col min="11520" max="11520" width="58" style="51" customWidth="1"/>
    <col min="11521" max="11521" width="42.85546875" style="51" customWidth="1"/>
    <col min="11522" max="11522" width="29.85546875" style="51" customWidth="1"/>
    <col min="11523" max="11523" width="34.42578125" style="51" customWidth="1"/>
    <col min="11524" max="11532" width="11.42578125" style="51" hidden="1" customWidth="1"/>
    <col min="11533" max="11770" width="11.42578125" style="51" hidden="1"/>
    <col min="11771" max="11771" width="41.85546875" style="51" customWidth="1"/>
    <col min="11772" max="11772" width="39.28515625" style="51" customWidth="1"/>
    <col min="11773" max="11773" width="33.42578125" style="51" customWidth="1"/>
    <col min="11774" max="11774" width="43.42578125" style="51" bestFit="1" customWidth="1"/>
    <col min="11775" max="11775" width="46.28515625" style="51" customWidth="1"/>
    <col min="11776" max="11776" width="58" style="51" customWidth="1"/>
    <col min="11777" max="11777" width="42.85546875" style="51" customWidth="1"/>
    <col min="11778" max="11778" width="29.85546875" style="51" customWidth="1"/>
    <col min="11779" max="11779" width="34.42578125" style="51" customWidth="1"/>
    <col min="11780" max="11788" width="11.42578125" style="51" hidden="1" customWidth="1"/>
    <col min="11789" max="12026" width="11.42578125" style="51" hidden="1"/>
    <col min="12027" max="12027" width="41.85546875" style="51" customWidth="1"/>
    <col min="12028" max="12028" width="39.28515625" style="51" customWidth="1"/>
    <col min="12029" max="12029" width="33.42578125" style="51" customWidth="1"/>
    <col min="12030" max="12030" width="43.42578125" style="51" bestFit="1" customWidth="1"/>
    <col min="12031" max="12031" width="46.28515625" style="51" customWidth="1"/>
    <col min="12032" max="12032" width="58" style="51" customWidth="1"/>
    <col min="12033" max="12033" width="42.85546875" style="51" customWidth="1"/>
    <col min="12034" max="12034" width="29.85546875" style="51" customWidth="1"/>
    <col min="12035" max="12035" width="34.42578125" style="51" customWidth="1"/>
    <col min="12036" max="12044" width="11.42578125" style="51" hidden="1" customWidth="1"/>
    <col min="12045" max="12282" width="11.42578125" style="51" hidden="1"/>
    <col min="12283" max="12283" width="41.85546875" style="51" customWidth="1"/>
    <col min="12284" max="12284" width="39.28515625" style="51" customWidth="1"/>
    <col min="12285" max="12285" width="33.42578125" style="51" customWidth="1"/>
    <col min="12286" max="12286" width="43.42578125" style="51" bestFit="1" customWidth="1"/>
    <col min="12287" max="12287" width="46.28515625" style="51" customWidth="1"/>
    <col min="12288" max="12288" width="58" style="51" customWidth="1"/>
    <col min="12289" max="12289" width="42.85546875" style="51" customWidth="1"/>
    <col min="12290" max="12290" width="29.85546875" style="51" customWidth="1"/>
    <col min="12291" max="12291" width="34.42578125" style="51" customWidth="1"/>
    <col min="12292" max="12300" width="11.42578125" style="51" hidden="1" customWidth="1"/>
    <col min="12301" max="12538" width="11.42578125" style="51" hidden="1"/>
    <col min="12539" max="12539" width="41.85546875" style="51" customWidth="1"/>
    <col min="12540" max="12540" width="39.28515625" style="51" customWidth="1"/>
    <col min="12541" max="12541" width="33.42578125" style="51" customWidth="1"/>
    <col min="12542" max="12542" width="43.42578125" style="51" bestFit="1" customWidth="1"/>
    <col min="12543" max="12543" width="46.28515625" style="51" customWidth="1"/>
    <col min="12544" max="12544" width="58" style="51" customWidth="1"/>
    <col min="12545" max="12545" width="42.85546875" style="51" customWidth="1"/>
    <col min="12546" max="12546" width="29.85546875" style="51" customWidth="1"/>
    <col min="12547" max="12547" width="34.42578125" style="51" customWidth="1"/>
    <col min="12548" max="12556" width="11.42578125" style="51" hidden="1" customWidth="1"/>
    <col min="12557" max="12794" width="11.42578125" style="51" hidden="1"/>
    <col min="12795" max="12795" width="41.85546875" style="51" customWidth="1"/>
    <col min="12796" max="12796" width="39.28515625" style="51" customWidth="1"/>
    <col min="12797" max="12797" width="33.42578125" style="51" customWidth="1"/>
    <col min="12798" max="12798" width="43.42578125" style="51" bestFit="1" customWidth="1"/>
    <col min="12799" max="12799" width="46.28515625" style="51" customWidth="1"/>
    <col min="12800" max="12800" width="58" style="51" customWidth="1"/>
    <col min="12801" max="12801" width="42.85546875" style="51" customWidth="1"/>
    <col min="12802" max="12802" width="29.85546875" style="51" customWidth="1"/>
    <col min="12803" max="12803" width="34.42578125" style="51" customWidth="1"/>
    <col min="12804" max="12812" width="11.42578125" style="51" hidden="1" customWidth="1"/>
    <col min="12813" max="13050" width="11.42578125" style="51" hidden="1"/>
    <col min="13051" max="13051" width="41.85546875" style="51" customWidth="1"/>
    <col min="13052" max="13052" width="39.28515625" style="51" customWidth="1"/>
    <col min="13053" max="13053" width="33.42578125" style="51" customWidth="1"/>
    <col min="13054" max="13054" width="43.42578125" style="51" bestFit="1" customWidth="1"/>
    <col min="13055" max="13055" width="46.28515625" style="51" customWidth="1"/>
    <col min="13056" max="13056" width="58" style="51" customWidth="1"/>
    <col min="13057" max="13057" width="42.85546875" style="51" customWidth="1"/>
    <col min="13058" max="13058" width="29.85546875" style="51" customWidth="1"/>
    <col min="13059" max="13059" width="34.42578125" style="51" customWidth="1"/>
    <col min="13060" max="13068" width="11.42578125" style="51" hidden="1" customWidth="1"/>
    <col min="13069" max="13306" width="11.42578125" style="51" hidden="1"/>
    <col min="13307" max="13307" width="41.85546875" style="51" customWidth="1"/>
    <col min="13308" max="13308" width="39.28515625" style="51" customWidth="1"/>
    <col min="13309" max="13309" width="33.42578125" style="51" customWidth="1"/>
    <col min="13310" max="13310" width="43.42578125" style="51" bestFit="1" customWidth="1"/>
    <col min="13311" max="13311" width="46.28515625" style="51" customWidth="1"/>
    <col min="13312" max="13312" width="58" style="51" customWidth="1"/>
    <col min="13313" max="13313" width="42.85546875" style="51" customWidth="1"/>
    <col min="13314" max="13314" width="29.85546875" style="51" customWidth="1"/>
    <col min="13315" max="13315" width="34.42578125" style="51" customWidth="1"/>
    <col min="13316" max="13324" width="11.42578125" style="51" hidden="1" customWidth="1"/>
    <col min="13325" max="13562" width="11.42578125" style="51" hidden="1"/>
    <col min="13563" max="13563" width="41.85546875" style="51" customWidth="1"/>
    <col min="13564" max="13564" width="39.28515625" style="51" customWidth="1"/>
    <col min="13565" max="13565" width="33.42578125" style="51" customWidth="1"/>
    <col min="13566" max="13566" width="43.42578125" style="51" bestFit="1" customWidth="1"/>
    <col min="13567" max="13567" width="46.28515625" style="51" customWidth="1"/>
    <col min="13568" max="13568" width="58" style="51" customWidth="1"/>
    <col min="13569" max="13569" width="42.85546875" style="51" customWidth="1"/>
    <col min="13570" max="13570" width="29.85546875" style="51" customWidth="1"/>
    <col min="13571" max="13571" width="34.42578125" style="51" customWidth="1"/>
    <col min="13572" max="13580" width="11.42578125" style="51" hidden="1" customWidth="1"/>
    <col min="13581" max="13818" width="11.42578125" style="51" hidden="1"/>
    <col min="13819" max="13819" width="41.85546875" style="51" customWidth="1"/>
    <col min="13820" max="13820" width="39.28515625" style="51" customWidth="1"/>
    <col min="13821" max="13821" width="33.42578125" style="51" customWidth="1"/>
    <col min="13822" max="13822" width="43.42578125" style="51" bestFit="1" customWidth="1"/>
    <col min="13823" max="13823" width="46.28515625" style="51" customWidth="1"/>
    <col min="13824" max="13824" width="58" style="51" customWidth="1"/>
    <col min="13825" max="13825" width="42.85546875" style="51" customWidth="1"/>
    <col min="13826" max="13826" width="29.85546875" style="51" customWidth="1"/>
    <col min="13827" max="13827" width="34.42578125" style="51" customWidth="1"/>
    <col min="13828" max="13836" width="11.42578125" style="51" hidden="1" customWidth="1"/>
    <col min="13837" max="14074" width="11.42578125" style="51" hidden="1"/>
    <col min="14075" max="14075" width="41.85546875" style="51" customWidth="1"/>
    <col min="14076" max="14076" width="39.28515625" style="51" customWidth="1"/>
    <col min="14077" max="14077" width="33.42578125" style="51" customWidth="1"/>
    <col min="14078" max="14078" width="43.42578125" style="51" bestFit="1" customWidth="1"/>
    <col min="14079" max="14079" width="46.28515625" style="51" customWidth="1"/>
    <col min="14080" max="14080" width="58" style="51" customWidth="1"/>
    <col min="14081" max="14081" width="42.85546875" style="51" customWidth="1"/>
    <col min="14082" max="14082" width="29.85546875" style="51" customWidth="1"/>
    <col min="14083" max="14083" width="34.42578125" style="51" customWidth="1"/>
    <col min="14084" max="14092" width="11.42578125" style="51" hidden="1" customWidth="1"/>
    <col min="14093" max="14330" width="11.42578125" style="51" hidden="1"/>
    <col min="14331" max="14331" width="41.85546875" style="51" customWidth="1"/>
    <col min="14332" max="14332" width="39.28515625" style="51" customWidth="1"/>
    <col min="14333" max="14333" width="33.42578125" style="51" customWidth="1"/>
    <col min="14334" max="14334" width="43.42578125" style="51" bestFit="1" customWidth="1"/>
    <col min="14335" max="14335" width="46.28515625" style="51" customWidth="1"/>
    <col min="14336" max="14336" width="58" style="51" customWidth="1"/>
    <col min="14337" max="14337" width="42.85546875" style="51" customWidth="1"/>
    <col min="14338" max="14338" width="29.85546875" style="51" customWidth="1"/>
    <col min="14339" max="14339" width="34.42578125" style="51" customWidth="1"/>
    <col min="14340" max="14348" width="11.42578125" style="51" hidden="1" customWidth="1"/>
    <col min="14349" max="14586" width="11.42578125" style="51" hidden="1"/>
    <col min="14587" max="14587" width="41.85546875" style="51" customWidth="1"/>
    <col min="14588" max="14588" width="39.28515625" style="51" customWidth="1"/>
    <col min="14589" max="14589" width="33.42578125" style="51" customWidth="1"/>
    <col min="14590" max="14590" width="43.42578125" style="51" bestFit="1" customWidth="1"/>
    <col min="14591" max="14591" width="46.28515625" style="51" customWidth="1"/>
    <col min="14592" max="14592" width="58" style="51" customWidth="1"/>
    <col min="14593" max="14593" width="42.85546875" style="51" customWidth="1"/>
    <col min="14594" max="14594" width="29.85546875" style="51" customWidth="1"/>
    <col min="14595" max="14595" width="34.42578125" style="51" customWidth="1"/>
    <col min="14596" max="14604" width="11.42578125" style="51" hidden="1" customWidth="1"/>
    <col min="14605" max="14842" width="11.42578125" style="51" hidden="1"/>
    <col min="14843" max="14843" width="41.85546875" style="51" customWidth="1"/>
    <col min="14844" max="14844" width="39.28515625" style="51" customWidth="1"/>
    <col min="14845" max="14845" width="33.42578125" style="51" customWidth="1"/>
    <col min="14846" max="14846" width="43.42578125" style="51" bestFit="1" customWidth="1"/>
    <col min="14847" max="14847" width="46.28515625" style="51" customWidth="1"/>
    <col min="14848" max="14848" width="58" style="51" customWidth="1"/>
    <col min="14849" max="14849" width="42.85546875" style="51" customWidth="1"/>
    <col min="14850" max="14850" width="29.85546875" style="51" customWidth="1"/>
    <col min="14851" max="14851" width="34.42578125" style="51" customWidth="1"/>
    <col min="14852" max="14860" width="11.42578125" style="51" hidden="1" customWidth="1"/>
    <col min="14861" max="15098" width="11.42578125" style="51" hidden="1"/>
    <col min="15099" max="15099" width="41.85546875" style="51" customWidth="1"/>
    <col min="15100" max="15100" width="39.28515625" style="51" customWidth="1"/>
    <col min="15101" max="15101" width="33.42578125" style="51" customWidth="1"/>
    <col min="15102" max="15102" width="43.42578125" style="51" bestFit="1" customWidth="1"/>
    <col min="15103" max="15103" width="46.28515625" style="51" customWidth="1"/>
    <col min="15104" max="15104" width="58" style="51" customWidth="1"/>
    <col min="15105" max="15105" width="42.85546875" style="51" customWidth="1"/>
    <col min="15106" max="15106" width="29.85546875" style="51" customWidth="1"/>
    <col min="15107" max="15107" width="34.42578125" style="51" customWidth="1"/>
    <col min="15108" max="15116" width="11.42578125" style="51" hidden="1" customWidth="1"/>
    <col min="15117" max="15354" width="11.42578125" style="51" hidden="1"/>
    <col min="15355" max="15355" width="41.85546875" style="51" customWidth="1"/>
    <col min="15356" max="15356" width="39.28515625" style="51" customWidth="1"/>
    <col min="15357" max="15357" width="33.42578125" style="51" customWidth="1"/>
    <col min="15358" max="15358" width="43.42578125" style="51" bestFit="1" customWidth="1"/>
    <col min="15359" max="15359" width="46.28515625" style="51" customWidth="1"/>
    <col min="15360" max="15360" width="58" style="51" customWidth="1"/>
    <col min="15361" max="15361" width="42.85546875" style="51" customWidth="1"/>
    <col min="15362" max="15362" width="29.85546875" style="51" customWidth="1"/>
    <col min="15363" max="15363" width="34.42578125" style="51" customWidth="1"/>
    <col min="15364" max="15372" width="11.42578125" style="51" hidden="1" customWidth="1"/>
    <col min="15373" max="15610" width="11.42578125" style="51" hidden="1"/>
    <col min="15611" max="15611" width="41.85546875" style="51" customWidth="1"/>
    <col min="15612" max="15612" width="39.28515625" style="51" customWidth="1"/>
    <col min="15613" max="15613" width="33.42578125" style="51" customWidth="1"/>
    <col min="15614" max="15614" width="43.42578125" style="51" bestFit="1" customWidth="1"/>
    <col min="15615" max="15615" width="46.28515625" style="51" customWidth="1"/>
    <col min="15616" max="15616" width="58" style="51" customWidth="1"/>
    <col min="15617" max="15617" width="42.85546875" style="51" customWidth="1"/>
    <col min="15618" max="15618" width="29.85546875" style="51" customWidth="1"/>
    <col min="15619" max="15619" width="34.42578125" style="51" customWidth="1"/>
    <col min="15620" max="15628" width="11.42578125" style="51" hidden="1" customWidth="1"/>
    <col min="15629" max="15866" width="11.42578125" style="51" hidden="1"/>
    <col min="15867" max="15867" width="41.85546875" style="51" customWidth="1"/>
    <col min="15868" max="15868" width="39.28515625" style="51" customWidth="1"/>
    <col min="15869" max="15869" width="33.42578125" style="51" customWidth="1"/>
    <col min="15870" max="15870" width="43.42578125" style="51" bestFit="1" customWidth="1"/>
    <col min="15871" max="15871" width="46.28515625" style="51" customWidth="1"/>
    <col min="15872" max="15872" width="58" style="51" customWidth="1"/>
    <col min="15873" max="15873" width="42.85546875" style="51" customWidth="1"/>
    <col min="15874" max="15874" width="29.85546875" style="51" customWidth="1"/>
    <col min="15875" max="15875" width="34.42578125" style="51" customWidth="1"/>
    <col min="15876" max="15884" width="11.42578125" style="51" hidden="1" customWidth="1"/>
    <col min="15885" max="16122" width="11.42578125" style="51" hidden="1"/>
    <col min="16123" max="16123" width="41.85546875" style="51" customWidth="1"/>
    <col min="16124" max="16124" width="39.28515625" style="51" customWidth="1"/>
    <col min="16125" max="16125" width="33.42578125" style="51" customWidth="1"/>
    <col min="16126" max="16126" width="43.42578125" style="51" bestFit="1" customWidth="1"/>
    <col min="16127" max="16127" width="46.28515625" style="51" customWidth="1"/>
    <col min="16128" max="16128" width="58" style="51" customWidth="1"/>
    <col min="16129" max="16129" width="42.85546875" style="51" customWidth="1"/>
    <col min="16130" max="16130" width="29.85546875" style="51" customWidth="1"/>
    <col min="16131" max="16131" width="34.42578125" style="51" customWidth="1"/>
    <col min="16132" max="16138" width="0" style="51" hidden="1" customWidth="1"/>
    <col min="16139" max="16140" width="11.42578125" style="51" hidden="1" customWidth="1"/>
    <col min="16141" max="16384" width="11.42578125" style="51" hidden="1"/>
  </cols>
  <sheetData>
    <row r="1" spans="1:14">
      <c r="A1" s="153" t="s">
        <v>72</v>
      </c>
      <c r="B1" s="153"/>
      <c r="C1" s="153"/>
      <c r="D1" s="153"/>
      <c r="E1" s="153"/>
      <c r="F1" s="153"/>
      <c r="G1" s="153"/>
      <c r="H1" s="153"/>
    </row>
    <row r="2" spans="1:14">
      <c r="A2" s="153" t="str">
        <f>'[2]1. CAPACIDAD JURÍDICA'!A2:D2</f>
        <v>INVITACIÓN CERRADA No. 08 DE 2021</v>
      </c>
      <c r="B2" s="153"/>
      <c r="C2" s="153"/>
      <c r="D2" s="153"/>
      <c r="E2" s="153"/>
      <c r="F2" s="153"/>
      <c r="G2" s="153"/>
      <c r="H2" s="153"/>
    </row>
    <row r="3" spans="1:14">
      <c r="A3" s="153" t="s">
        <v>205</v>
      </c>
      <c r="B3" s="153"/>
      <c r="C3" s="153"/>
      <c r="D3" s="153"/>
      <c r="E3" s="153"/>
      <c r="F3" s="153"/>
      <c r="G3" s="153"/>
      <c r="H3" s="153"/>
    </row>
    <row r="5" spans="1:14" ht="48.75" customHeight="1">
      <c r="A5" s="50" t="s">
        <v>3</v>
      </c>
      <c r="B5" s="219" t="str">
        <f>+'4.2 COORDINADOR GEE'!B5:C5</f>
        <v>CONSORCIO VIVE SOLAR</v>
      </c>
      <c r="C5" s="220"/>
      <c r="D5" s="50" t="s">
        <v>5</v>
      </c>
      <c r="E5" s="36" t="str">
        <f>'[2]1. CAPACIDAD JURÍDICA'!B7</f>
        <v>N/A</v>
      </c>
    </row>
    <row r="6" spans="1:14">
      <c r="A6" s="50" t="s">
        <v>140</v>
      </c>
      <c r="B6" s="217" t="s">
        <v>206</v>
      </c>
      <c r="C6" s="218"/>
      <c r="D6" s="50" t="s">
        <v>142</v>
      </c>
      <c r="E6" s="27">
        <v>6558188</v>
      </c>
    </row>
    <row r="7" spans="1:14" ht="52.9">
      <c r="A7" s="50" t="s">
        <v>143</v>
      </c>
      <c r="B7" s="217" t="s">
        <v>144</v>
      </c>
      <c r="C7" s="218"/>
      <c r="D7" s="50" t="s">
        <v>50</v>
      </c>
      <c r="E7" s="135" t="s">
        <v>207</v>
      </c>
    </row>
    <row r="9" spans="1:14" ht="14.45" customHeight="1">
      <c r="A9" s="144" t="s">
        <v>208</v>
      </c>
      <c r="B9" s="144"/>
      <c r="C9" s="144"/>
      <c r="D9" s="144" t="s">
        <v>147</v>
      </c>
      <c r="E9" s="144" t="s">
        <v>148</v>
      </c>
      <c r="F9" s="144" t="s">
        <v>50</v>
      </c>
      <c r="N9" s="134"/>
    </row>
    <row r="10" spans="1:14" ht="12.2" customHeight="1">
      <c r="A10" s="144"/>
      <c r="B10" s="144"/>
      <c r="C10" s="144"/>
      <c r="D10" s="144"/>
      <c r="E10" s="144"/>
      <c r="F10" s="144"/>
    </row>
    <row r="11" spans="1:14">
      <c r="A11" s="28" t="s">
        <v>149</v>
      </c>
      <c r="B11" s="28" t="s">
        <v>150</v>
      </c>
      <c r="C11" s="28" t="s">
        <v>151</v>
      </c>
      <c r="D11" s="144"/>
      <c r="E11" s="144"/>
      <c r="F11" s="144"/>
      <c r="M11" s="134"/>
      <c r="N11" s="51" t="s">
        <v>189</v>
      </c>
    </row>
    <row r="12" spans="1:14" ht="171.6">
      <c r="A12" s="29" t="s">
        <v>209</v>
      </c>
      <c r="B12" s="29" t="s">
        <v>210</v>
      </c>
      <c r="C12" s="29" t="s">
        <v>18</v>
      </c>
      <c r="D12" s="30" t="s">
        <v>211</v>
      </c>
      <c r="E12" s="29" t="s">
        <v>18</v>
      </c>
      <c r="F12" s="31" t="s">
        <v>212</v>
      </c>
      <c r="N12" s="51" t="s">
        <v>194</v>
      </c>
    </row>
    <row r="13" spans="1:14">
      <c r="A13" s="32"/>
      <c r="B13" s="32"/>
      <c r="C13" s="32"/>
      <c r="D13" s="3"/>
      <c r="E13" s="33"/>
      <c r="F13" s="133"/>
      <c r="G13" s="133"/>
      <c r="H13" s="133"/>
      <c r="N13" s="51" t="s">
        <v>195</v>
      </c>
    </row>
    <row r="14" spans="1:14">
      <c r="A14" s="222" t="s">
        <v>213</v>
      </c>
      <c r="B14" s="223"/>
      <c r="C14" s="224"/>
      <c r="D14" s="228" t="s">
        <v>160</v>
      </c>
      <c r="E14" s="228" t="s">
        <v>50</v>
      </c>
      <c r="F14" s="133"/>
      <c r="G14" s="133"/>
      <c r="H14" s="133"/>
      <c r="N14" s="51" t="s">
        <v>197</v>
      </c>
    </row>
    <row r="15" spans="1:14">
      <c r="A15" s="225"/>
      <c r="B15" s="226"/>
      <c r="C15" s="227"/>
      <c r="D15" s="229"/>
      <c r="E15" s="229"/>
      <c r="F15" s="133"/>
      <c r="G15" s="133"/>
      <c r="H15" s="133"/>
      <c r="N15" s="51" t="s">
        <v>214</v>
      </c>
    </row>
    <row r="16" spans="1:14">
      <c r="A16" s="28" t="s">
        <v>149</v>
      </c>
      <c r="B16" s="28" t="s">
        <v>150</v>
      </c>
      <c r="C16" s="28" t="s">
        <v>151</v>
      </c>
      <c r="D16" s="230"/>
      <c r="E16" s="230"/>
      <c r="F16" s="133"/>
      <c r="G16" s="133"/>
      <c r="H16" s="133"/>
      <c r="N16" s="51" t="s">
        <v>215</v>
      </c>
    </row>
    <row r="17" spans="1:14">
      <c r="A17" s="29" t="s">
        <v>216</v>
      </c>
      <c r="B17" s="29" t="s">
        <v>217</v>
      </c>
      <c r="C17" s="29"/>
      <c r="D17" s="29" t="s">
        <v>18</v>
      </c>
      <c r="E17" s="31"/>
      <c r="F17" s="133"/>
      <c r="G17" s="133"/>
      <c r="H17" s="133"/>
      <c r="N17" s="51" t="s">
        <v>18</v>
      </c>
    </row>
    <row r="18" spans="1:14" ht="78" customHeight="1">
      <c r="A18" s="29" t="s">
        <v>218</v>
      </c>
      <c r="B18" s="29" t="s">
        <v>217</v>
      </c>
      <c r="C18" s="29"/>
      <c r="D18" s="29" t="s">
        <v>18</v>
      </c>
      <c r="E18" s="31" t="s">
        <v>219</v>
      </c>
      <c r="F18" s="133"/>
    </row>
    <row r="19" spans="1:14" ht="24.75" customHeight="1">
      <c r="A19" s="32"/>
      <c r="B19" s="32"/>
      <c r="C19" s="32"/>
      <c r="D19" s="3"/>
      <c r="E19" s="33"/>
      <c r="F19" s="133"/>
      <c r="J19" s="138" t="s">
        <v>77</v>
      </c>
    </row>
    <row r="20" spans="1:14" ht="12.95" customHeight="1">
      <c r="G20" s="136"/>
    </row>
    <row r="21" spans="1:14" ht="23.25" customHeight="1">
      <c r="A21" s="180" t="s">
        <v>169</v>
      </c>
      <c r="B21" s="180"/>
      <c r="C21" s="180"/>
      <c r="D21" s="180"/>
      <c r="E21" s="180"/>
      <c r="F21" s="180"/>
      <c r="G21" s="180"/>
      <c r="H21" s="180"/>
      <c r="I21" s="180"/>
      <c r="J21" s="180"/>
    </row>
    <row r="22" spans="1:14" ht="46.5" customHeight="1">
      <c r="A22" s="52" t="s">
        <v>85</v>
      </c>
      <c r="B22" s="52" t="s">
        <v>171</v>
      </c>
      <c r="C22" s="52" t="s">
        <v>172</v>
      </c>
      <c r="D22" s="52" t="s">
        <v>173</v>
      </c>
      <c r="E22" s="52" t="s">
        <v>174</v>
      </c>
      <c r="F22" s="52" t="s">
        <v>175</v>
      </c>
      <c r="G22" s="52" t="s">
        <v>176</v>
      </c>
      <c r="H22" s="221" t="s">
        <v>177</v>
      </c>
      <c r="I22" s="221"/>
      <c r="J22" s="52" t="s">
        <v>50</v>
      </c>
    </row>
    <row r="23" spans="1:14" ht="305.25" customHeight="1">
      <c r="A23" s="30">
        <v>1</v>
      </c>
      <c r="B23" s="30" t="s">
        <v>220</v>
      </c>
      <c r="C23" s="30" t="s">
        <v>221</v>
      </c>
      <c r="D23" s="30" t="s">
        <v>222</v>
      </c>
      <c r="E23" s="132">
        <v>40448</v>
      </c>
      <c r="F23" s="132">
        <v>43837</v>
      </c>
      <c r="G23" s="131">
        <f>+(F23-E23)/30</f>
        <v>112.96666666666667</v>
      </c>
      <c r="H23" s="34" t="s">
        <v>189</v>
      </c>
      <c r="I23" s="34" t="s">
        <v>223</v>
      </c>
      <c r="J23" s="30" t="s">
        <v>224</v>
      </c>
    </row>
    <row r="24" spans="1:14" ht="30.95" customHeight="1">
      <c r="F24" s="4"/>
      <c r="G24" s="42"/>
      <c r="H24" s="38"/>
    </row>
    <row r="25" spans="1:14" ht="30.95" customHeight="1">
      <c r="F25" s="37" t="s">
        <v>184</v>
      </c>
      <c r="G25" s="130" t="str">
        <f>IF(SUM(G23:G23)&gt;=60,"CUMPLE","NO CUMPLE")</f>
        <v>CUMPLE</v>
      </c>
    </row>
    <row r="26" spans="1:14" ht="30.95" customHeight="1"/>
    <row r="27" spans="1:14" ht="30.95" customHeight="1"/>
    <row r="28" spans="1:14" ht="30.95" customHeight="1"/>
    <row r="30" spans="1:14" ht="27.95" customHeight="1"/>
    <row r="31" spans="1:14" ht="27.95" customHeight="1"/>
  </sheetData>
  <mergeCells count="15">
    <mergeCell ref="A21:J21"/>
    <mergeCell ref="H22:I22"/>
    <mergeCell ref="A9:C10"/>
    <mergeCell ref="D9:D11"/>
    <mergeCell ref="E9:E11"/>
    <mergeCell ref="F9:F11"/>
    <mergeCell ref="A14:C15"/>
    <mergeCell ref="D14:D16"/>
    <mergeCell ref="E14:E16"/>
    <mergeCell ref="B7:C7"/>
    <mergeCell ref="A1:H1"/>
    <mergeCell ref="A2:H2"/>
    <mergeCell ref="A3:H3"/>
    <mergeCell ref="B5:C5"/>
    <mergeCell ref="B6:C6"/>
  </mergeCells>
  <conditionalFormatting sqref="G25">
    <cfRule type="cellIs" dxfId="1" priority="1" stopIfTrue="1" operator="equal">
      <formula>"CUMPLE"</formula>
    </cfRule>
    <cfRule type="cellIs" dxfId="0" priority="2" stopIfTrue="1" operator="equal">
      <formula>"NO CUMPLE"</formula>
    </cfRule>
  </conditionalFormatting>
  <dataValidations count="4">
    <dataValidation type="list" showInputMessage="1" showErrorMessage="1" sqref="ACL21 IT21 WVH983004 WLL983004 WBP983004 VRT983004 VHX983004 UYB983004 UOF983004 UEJ983004 TUN983004 TKR983004 TAV983004 SQZ983004 SHD983004 RXH983004 RNL983004 RDP983004 QTT983004 QJX983004 QAB983004 PQF983004 PGJ983004 OWN983004 OMR983004 OCV983004 NSZ983004 NJD983004 MZH983004 MPL983004 MFP983004 LVT983004 LLX983004 LCB983004 KSF983004 KIJ983004 JYN983004 JOR983004 JEV983004 IUZ983004 ILD983004 IBH983004 HRL983004 HHP983004 GXT983004 GNX983004 GEB983004 FUF983004 FKJ983004 FAN983004 EQR983004 EGV983004 DWZ983004 DND983004 DDH983004 CTL983004 CJP983004 BZT983004 BPX983004 BGB983004 AWF983004 AMJ983004 ACN983004 SR983004 IV983004 F982999 WVH917468 WLL917468 WBP917468 VRT917468 VHX917468 UYB917468 UOF917468 UEJ917468 TUN917468 TKR917468 TAV917468 SQZ917468 SHD917468 RXH917468 RNL917468 RDP917468 QTT917468 QJX917468 QAB917468 PQF917468 PGJ917468 OWN917468 OMR917468 OCV917468 NSZ917468 NJD917468 MZH917468 MPL917468 MFP917468 LVT917468 LLX917468 LCB917468 KSF917468 KIJ917468 JYN917468 JOR917468 JEV917468 IUZ917468 ILD917468 IBH917468 HRL917468 HHP917468 GXT917468 GNX917468 GEB917468 FUF917468 FKJ917468 FAN917468 EQR917468 EGV917468 DWZ917468 DND917468 DDH917468 CTL917468 CJP917468 BZT917468 BPX917468 BGB917468 AWF917468 AMJ917468 ACN917468 SR917468 IV917468 F917463 WVH851932 WLL851932 WBP851932 VRT851932 VHX851932 UYB851932 UOF851932 UEJ851932 TUN851932 TKR851932 TAV851932 SQZ851932 SHD851932 RXH851932 RNL851932 RDP851932 QTT851932 QJX851932 QAB851932 PQF851932 PGJ851932 OWN851932 OMR851932 OCV851932 NSZ851932 NJD851932 MZH851932 MPL851932 MFP851932 LVT851932 LLX851932 LCB851932 KSF851932 KIJ851932 JYN851932 JOR851932 JEV851932 IUZ851932 ILD851932 IBH851932 HRL851932 HHP851932 GXT851932 GNX851932 GEB851932 FUF851932 FKJ851932 FAN851932 EQR851932 EGV851932 DWZ851932 DND851932 DDH851932 CTL851932 CJP851932 BZT851932 BPX851932 BGB851932 AWF851932 AMJ851932 ACN851932 SR851932 IV851932 F851927 WVH786396 WLL786396 WBP786396 VRT786396 VHX786396 UYB786396 UOF786396 UEJ786396 TUN786396 TKR786396 TAV786396 SQZ786396 SHD786396 RXH786396 RNL786396 RDP786396 QTT786396 QJX786396 QAB786396 PQF786396 PGJ786396 OWN786396 OMR786396 OCV786396 NSZ786396 NJD786396 MZH786396 MPL786396 MFP786396 LVT786396 LLX786396 LCB786396 KSF786396 KIJ786396 JYN786396 JOR786396 JEV786396 IUZ786396 ILD786396 IBH786396 HRL786396 HHP786396 GXT786396 GNX786396 GEB786396 FUF786396 FKJ786396 FAN786396 EQR786396 EGV786396 DWZ786396 DND786396 DDH786396 CTL786396 CJP786396 BZT786396 BPX786396 BGB786396 AWF786396 AMJ786396 ACN786396 SR786396 IV786396 F786391 WVH720860 WLL720860 WBP720860 VRT720860 VHX720860 UYB720860 UOF720860 UEJ720860 TUN720860 TKR720860 TAV720860 SQZ720860 SHD720860 RXH720860 RNL720860 RDP720860 QTT720860 QJX720860 QAB720860 PQF720860 PGJ720860 OWN720860 OMR720860 OCV720860 NSZ720860 NJD720860 MZH720860 MPL720860 MFP720860 LVT720860 LLX720860 LCB720860 KSF720860 KIJ720860 JYN720860 JOR720860 JEV720860 IUZ720860 ILD720860 IBH720860 HRL720860 HHP720860 GXT720860 GNX720860 GEB720860 FUF720860 FKJ720860 FAN720860 EQR720860 EGV720860 DWZ720860 DND720860 DDH720860 CTL720860 CJP720860 BZT720860 BPX720860 BGB720860 AWF720860 AMJ720860 ACN720860 SR720860 IV720860 F720855 WVH655324 WLL655324 WBP655324 VRT655324 VHX655324 UYB655324 UOF655324 UEJ655324 TUN655324 TKR655324 TAV655324 SQZ655324 SHD655324 RXH655324 RNL655324 RDP655324 QTT655324 QJX655324 QAB655324 PQF655324 PGJ655324 OWN655324 OMR655324 OCV655324 NSZ655324 NJD655324 MZH655324 MPL655324 MFP655324 LVT655324 LLX655324 LCB655324 KSF655324 KIJ655324 JYN655324 JOR655324 JEV655324 IUZ655324 ILD655324 IBH655324 HRL655324 HHP655324 GXT655324 GNX655324 GEB655324 FUF655324 FKJ655324 FAN655324 EQR655324 EGV655324 DWZ655324 DND655324 DDH655324 CTL655324 CJP655324 BZT655324 BPX655324 BGB655324 AWF655324 AMJ655324 ACN655324 SR655324 IV655324 F655319 WVH589788 WLL589788 WBP589788 VRT589788 VHX589788 UYB589788 UOF589788 UEJ589788 TUN589788 TKR589788 TAV589788 SQZ589788 SHD589788 RXH589788 RNL589788 RDP589788 QTT589788 QJX589788 QAB589788 PQF589788 PGJ589788 OWN589788 OMR589788 OCV589788 NSZ589788 NJD589788 MZH589788 MPL589788 MFP589788 LVT589788 LLX589788 LCB589788 KSF589788 KIJ589788 JYN589788 JOR589788 JEV589788 IUZ589788 ILD589788 IBH589788 HRL589788 HHP589788 GXT589788 GNX589788 GEB589788 FUF589788 FKJ589788 FAN589788 EQR589788 EGV589788 DWZ589788 DND589788 DDH589788 CTL589788 CJP589788 BZT589788 BPX589788 BGB589788 AWF589788 AMJ589788 ACN589788 SR589788 IV589788 F589783 WVH524252 WLL524252 WBP524252 VRT524252 VHX524252 UYB524252 UOF524252 UEJ524252 TUN524252 TKR524252 TAV524252 SQZ524252 SHD524252 RXH524252 RNL524252 RDP524252 QTT524252 QJX524252 QAB524252 PQF524252 PGJ524252 OWN524252 OMR524252 OCV524252 NSZ524252 NJD524252 MZH524252 MPL524252 MFP524252 LVT524252 LLX524252 LCB524252 KSF524252 KIJ524252 JYN524252 JOR524252 JEV524252 IUZ524252 ILD524252 IBH524252 HRL524252 HHP524252 GXT524252 GNX524252 GEB524252 FUF524252 FKJ524252 FAN524252 EQR524252 EGV524252 DWZ524252 DND524252 DDH524252 CTL524252 CJP524252 BZT524252 BPX524252 BGB524252 AWF524252 AMJ524252 ACN524252 SR524252 IV524252 F524247 WVH458716 WLL458716 WBP458716 VRT458716 VHX458716 UYB458716 UOF458716 UEJ458716 TUN458716 TKR458716 TAV458716 SQZ458716 SHD458716 RXH458716 RNL458716 RDP458716 QTT458716 QJX458716 QAB458716 PQF458716 PGJ458716 OWN458716 OMR458716 OCV458716 NSZ458716 NJD458716 MZH458716 MPL458716 MFP458716 LVT458716 LLX458716 LCB458716 KSF458716 KIJ458716 JYN458716 JOR458716 JEV458716 IUZ458716 ILD458716 IBH458716 HRL458716 HHP458716 GXT458716 GNX458716 GEB458716 FUF458716 FKJ458716 FAN458716 EQR458716 EGV458716 DWZ458716 DND458716 DDH458716 CTL458716 CJP458716 BZT458716 BPX458716 BGB458716 AWF458716 AMJ458716 ACN458716 SR458716 IV458716 F458711 WVH393180 WLL393180 WBP393180 VRT393180 VHX393180 UYB393180 UOF393180 UEJ393180 TUN393180 TKR393180 TAV393180 SQZ393180 SHD393180 RXH393180 RNL393180 RDP393180 QTT393180 QJX393180 QAB393180 PQF393180 PGJ393180 OWN393180 OMR393180 OCV393180 NSZ393180 NJD393180 MZH393180 MPL393180 MFP393180 LVT393180 LLX393180 LCB393180 KSF393180 KIJ393180 JYN393180 JOR393180 JEV393180 IUZ393180 ILD393180 IBH393180 HRL393180 HHP393180 GXT393180 GNX393180 GEB393180 FUF393180 FKJ393180 FAN393180 EQR393180 EGV393180 DWZ393180 DND393180 DDH393180 CTL393180 CJP393180 BZT393180 BPX393180 BGB393180 AWF393180 AMJ393180 ACN393180 SR393180 IV393180 F393175 WVH327644 WLL327644 WBP327644 VRT327644 VHX327644 UYB327644 UOF327644 UEJ327644 TUN327644 TKR327644 TAV327644 SQZ327644 SHD327644 RXH327644 RNL327644 RDP327644 QTT327644 QJX327644 QAB327644 PQF327644 PGJ327644 OWN327644 OMR327644 OCV327644 NSZ327644 NJD327644 MZH327644 MPL327644 MFP327644 LVT327644 LLX327644 LCB327644 KSF327644 KIJ327644 JYN327644 JOR327644 JEV327644 IUZ327644 ILD327644 IBH327644 HRL327644 HHP327644 GXT327644 GNX327644 GEB327644 FUF327644 FKJ327644 FAN327644 EQR327644 EGV327644 DWZ327644 DND327644 DDH327644 CTL327644 CJP327644 BZT327644 BPX327644 BGB327644 AWF327644 AMJ327644 ACN327644 SR327644 IV327644 F327639 WVH262108 WLL262108 WBP262108 VRT262108 VHX262108 UYB262108 UOF262108 UEJ262108 TUN262108 TKR262108 TAV262108 SQZ262108 SHD262108 RXH262108 RNL262108 RDP262108 QTT262108 QJX262108 QAB262108 PQF262108 PGJ262108 OWN262108 OMR262108 OCV262108 NSZ262108 NJD262108 MZH262108 MPL262108 MFP262108 LVT262108 LLX262108 LCB262108 KSF262108 KIJ262108 JYN262108 JOR262108 JEV262108 IUZ262108 ILD262108 IBH262108 HRL262108 HHP262108 GXT262108 GNX262108 GEB262108 FUF262108 FKJ262108 FAN262108 EQR262108 EGV262108 DWZ262108 DND262108 DDH262108 CTL262108 CJP262108 BZT262108 BPX262108 BGB262108 AWF262108 AMJ262108 ACN262108 SR262108 IV262108 F262103 WVH196572 WLL196572 WBP196572 VRT196572 VHX196572 UYB196572 UOF196572 UEJ196572 TUN196572 TKR196572 TAV196572 SQZ196572 SHD196572 RXH196572 RNL196572 RDP196572 QTT196572 QJX196572 QAB196572 PQF196572 PGJ196572 OWN196572 OMR196572 OCV196572 NSZ196572 NJD196572 MZH196572 MPL196572 MFP196572 LVT196572 LLX196572 LCB196572 KSF196572 KIJ196572 JYN196572 JOR196572 JEV196572 IUZ196572 ILD196572 IBH196572 HRL196572 HHP196572 GXT196572 GNX196572 GEB196572 FUF196572 FKJ196572 FAN196572 EQR196572 EGV196572 DWZ196572 DND196572 DDH196572 CTL196572 CJP196572 BZT196572 BPX196572 BGB196572 AWF196572 AMJ196572 ACN196572 SR196572 IV196572 F196567 WVH131036 WLL131036 WBP131036 VRT131036 VHX131036 UYB131036 UOF131036 UEJ131036 TUN131036 TKR131036 TAV131036 SQZ131036 SHD131036 RXH131036 RNL131036 RDP131036 QTT131036 QJX131036 QAB131036 PQF131036 PGJ131036 OWN131036 OMR131036 OCV131036 NSZ131036 NJD131036 MZH131036 MPL131036 MFP131036 LVT131036 LLX131036 LCB131036 KSF131036 KIJ131036 JYN131036 JOR131036 JEV131036 IUZ131036 ILD131036 IBH131036 HRL131036 HHP131036 GXT131036 GNX131036 GEB131036 FUF131036 FKJ131036 FAN131036 EQR131036 EGV131036 DWZ131036 DND131036 DDH131036 CTL131036 CJP131036 BZT131036 BPX131036 BGB131036 AWF131036 AMJ131036 ACN131036 SR131036 IV131036 F131031 WVH65500 WLL65500 WBP65500 VRT65500 VHX65500 UYB65500 UOF65500 UEJ65500 TUN65500 TKR65500 TAV65500 SQZ65500 SHD65500 RXH65500 RNL65500 RDP65500 QTT65500 QJX65500 QAB65500 PQF65500 PGJ65500 OWN65500 OMR65500 OCV65500 NSZ65500 NJD65500 MZH65500 MPL65500 MFP65500 LVT65500 LLX65500 LCB65500 KSF65500 KIJ65500 JYN65500 JOR65500 JEV65500 IUZ65500 ILD65500 IBH65500 HRL65500 HHP65500 GXT65500 GNX65500 GEB65500 FUF65500 FKJ65500 FAN65500 EQR65500 EGV65500 DWZ65500 DND65500 DDH65500 CTL65500 CJP65500 BZT65500 BPX65500 BGB65500 AWF65500 AMJ65500 ACN65500 SR65500 IV65500 F65495 WVG12 WLK12 WBO12 VRS12 VHW12 UYA12 UOE12 UEI12 TUM12 TKQ12 TAU12 SQY12 SHC12 RXG12 RNK12 RDO12 QTS12 QJW12 QAA12 PQE12 PGI12 OWM12 OMQ12 OCU12 NSY12 NJC12 MZG12 MPK12 MFO12 LVS12 LLW12 LCA12 KSE12 KII12 JYM12 JOQ12 JEU12 IUY12 ILC12 IBG12 HRK12 HHO12 GXS12 GNW12 GEA12 FUE12 FKI12 FAM12 EQQ12 EGU12 DWY12 DNC12 DDG12 CTK12 CJO12 BZS12 BPW12 BGA12 AWE12 AMI12 ACM12 SQ12 IU12 SP21 WVG983009 WLK983009 WBO983009 VRS983009 VHW983009 UYA983009 UOE983009 UEI983009 TUM983009 TKQ983009 TAU983009 SQY983009 SHC983009 RXG983009 RNK983009 RDO983009 QTS983009 QJW983009 QAA983009 PQE983009 PGI983009 OWM983009 OMQ983009 OCU983009 NSY983009 NJC983009 MZG983009 MPK983009 MFO983009 LVS983009 LLW983009 LCA983009 KSE983009 KII983009 JYM983009 JOQ983009 JEU983009 IUY983009 ILC983009 IBG983009 HRK983009 HHO983009 GXS983009 GNW983009 GEA983009 FUE983009 FKI983009 FAM983009 EQQ983009 EGU983009 DWY983009 DNC983009 DDG983009 CTK983009 CJO983009 BZS983009 BPW983009 BGA983009 AWE983009 AMI983009 ACM983009 SQ983009 IU983009 E983002 WVG917473 WLK917473 WBO917473 VRS917473 VHW917473 UYA917473 UOE917473 UEI917473 TUM917473 TKQ917473 TAU917473 SQY917473 SHC917473 RXG917473 RNK917473 RDO917473 QTS917473 QJW917473 QAA917473 PQE917473 PGI917473 OWM917473 OMQ917473 OCU917473 NSY917473 NJC917473 MZG917473 MPK917473 MFO917473 LVS917473 LLW917473 LCA917473 KSE917473 KII917473 JYM917473 JOQ917473 JEU917473 IUY917473 ILC917473 IBG917473 HRK917473 HHO917473 GXS917473 GNW917473 GEA917473 FUE917473 FKI917473 FAM917473 EQQ917473 EGU917473 DWY917473 DNC917473 DDG917473 CTK917473 CJO917473 BZS917473 BPW917473 BGA917473 AWE917473 AMI917473 ACM917473 SQ917473 IU917473 E917466 WVG851937 WLK851937 WBO851937 VRS851937 VHW851937 UYA851937 UOE851937 UEI851937 TUM851937 TKQ851937 TAU851937 SQY851937 SHC851937 RXG851937 RNK851937 RDO851937 QTS851937 QJW851937 QAA851937 PQE851937 PGI851937 OWM851937 OMQ851937 OCU851937 NSY851937 NJC851937 MZG851937 MPK851937 MFO851937 LVS851937 LLW851937 LCA851937 KSE851937 KII851937 JYM851937 JOQ851937 JEU851937 IUY851937 ILC851937 IBG851937 HRK851937 HHO851937 GXS851937 GNW851937 GEA851937 FUE851937 FKI851937 FAM851937 EQQ851937 EGU851937 DWY851937 DNC851937 DDG851937 CTK851937 CJO851937 BZS851937 BPW851937 BGA851937 AWE851937 AMI851937 ACM851937 SQ851937 IU851937 E851930 WVG786401 WLK786401 WBO786401 VRS786401 VHW786401 UYA786401 UOE786401 UEI786401 TUM786401 TKQ786401 TAU786401 SQY786401 SHC786401 RXG786401 RNK786401 RDO786401 QTS786401 QJW786401 QAA786401 PQE786401 PGI786401 OWM786401 OMQ786401 OCU786401 NSY786401 NJC786401 MZG786401 MPK786401 MFO786401 LVS786401 LLW786401 LCA786401 KSE786401 KII786401 JYM786401 JOQ786401 JEU786401 IUY786401 ILC786401 IBG786401 HRK786401 HHO786401 GXS786401 GNW786401 GEA786401 FUE786401 FKI786401 FAM786401 EQQ786401 EGU786401 DWY786401 DNC786401 DDG786401 CTK786401 CJO786401 BZS786401 BPW786401 BGA786401 AWE786401 AMI786401 ACM786401 SQ786401 IU786401 E786394 WVG720865 WLK720865 WBO720865 VRS720865 VHW720865 UYA720865 UOE720865 UEI720865 TUM720865 TKQ720865 TAU720865 SQY720865 SHC720865 RXG720865 RNK720865 RDO720865 QTS720865 QJW720865 QAA720865 PQE720865 PGI720865 OWM720865 OMQ720865 OCU720865 NSY720865 NJC720865 MZG720865 MPK720865 MFO720865 LVS720865 LLW720865 LCA720865 KSE720865 KII720865 JYM720865 JOQ720865 JEU720865 IUY720865 ILC720865 IBG720865 HRK720865 HHO720865 GXS720865 GNW720865 GEA720865 FUE720865 FKI720865 FAM720865 EQQ720865 EGU720865 DWY720865 DNC720865 DDG720865 CTK720865 CJO720865 BZS720865 BPW720865 BGA720865 AWE720865 AMI720865 ACM720865 SQ720865 IU720865 E720858 WVG655329 WLK655329 WBO655329 VRS655329 VHW655329 UYA655329 UOE655329 UEI655329 TUM655329 TKQ655329 TAU655329 SQY655329 SHC655329 RXG655329 RNK655329 RDO655329 QTS655329 QJW655329 QAA655329 PQE655329 PGI655329 OWM655329 OMQ655329 OCU655329 NSY655329 NJC655329 MZG655329 MPK655329 MFO655329 LVS655329 LLW655329 LCA655329 KSE655329 KII655329 JYM655329 JOQ655329 JEU655329 IUY655329 ILC655329 IBG655329 HRK655329 HHO655329 GXS655329 GNW655329 GEA655329 FUE655329 FKI655329 FAM655329 EQQ655329 EGU655329 DWY655329 DNC655329 DDG655329 CTK655329 CJO655329 BZS655329 BPW655329 BGA655329 AWE655329 AMI655329 ACM655329 SQ655329 IU655329 E655322 WVG589793 WLK589793 WBO589793 VRS589793 VHW589793 UYA589793 UOE589793 UEI589793 TUM589793 TKQ589793 TAU589793 SQY589793 SHC589793 RXG589793 RNK589793 RDO589793 QTS589793 QJW589793 QAA589793 PQE589793 PGI589793 OWM589793 OMQ589793 OCU589793 NSY589793 NJC589793 MZG589793 MPK589793 MFO589793 LVS589793 LLW589793 LCA589793 KSE589793 KII589793 JYM589793 JOQ589793 JEU589793 IUY589793 ILC589793 IBG589793 HRK589793 HHO589793 GXS589793 GNW589793 GEA589793 FUE589793 FKI589793 FAM589793 EQQ589793 EGU589793 DWY589793 DNC589793 DDG589793 CTK589793 CJO589793 BZS589793 BPW589793 BGA589793 AWE589793 AMI589793 ACM589793 SQ589793 IU589793 E589786 WVG524257 WLK524257 WBO524257 VRS524257 VHW524257 UYA524257 UOE524257 UEI524257 TUM524257 TKQ524257 TAU524257 SQY524257 SHC524257 RXG524257 RNK524257 RDO524257 QTS524257 QJW524257 QAA524257 PQE524257 PGI524257 OWM524257 OMQ524257 OCU524257 NSY524257 NJC524257 MZG524257 MPK524257 MFO524257 LVS524257 LLW524257 LCA524257 KSE524257 KII524257 JYM524257 JOQ524257 JEU524257 IUY524257 ILC524257 IBG524257 HRK524257 HHO524257 GXS524257 GNW524257 GEA524257 FUE524257 FKI524257 FAM524257 EQQ524257 EGU524257 DWY524257 DNC524257 DDG524257 CTK524257 CJO524257 BZS524257 BPW524257 BGA524257 AWE524257 AMI524257 ACM524257 SQ524257 IU524257 E524250 WVG458721 WLK458721 WBO458721 VRS458721 VHW458721 UYA458721 UOE458721 UEI458721 TUM458721 TKQ458721 TAU458721 SQY458721 SHC458721 RXG458721 RNK458721 RDO458721 QTS458721 QJW458721 QAA458721 PQE458721 PGI458721 OWM458721 OMQ458721 OCU458721 NSY458721 NJC458721 MZG458721 MPK458721 MFO458721 LVS458721 LLW458721 LCA458721 KSE458721 KII458721 JYM458721 JOQ458721 JEU458721 IUY458721 ILC458721 IBG458721 HRK458721 HHO458721 GXS458721 GNW458721 GEA458721 FUE458721 FKI458721 FAM458721 EQQ458721 EGU458721 DWY458721 DNC458721 DDG458721 CTK458721 CJO458721 BZS458721 BPW458721 BGA458721 AWE458721 AMI458721 ACM458721 SQ458721 IU458721 E458714 WVG393185 WLK393185 WBO393185 VRS393185 VHW393185 UYA393185 UOE393185 UEI393185 TUM393185 TKQ393185 TAU393185 SQY393185 SHC393185 RXG393185 RNK393185 RDO393185 QTS393185 QJW393185 QAA393185 PQE393185 PGI393185 OWM393185 OMQ393185 OCU393185 NSY393185 NJC393185 MZG393185 MPK393185 MFO393185 LVS393185 LLW393185 LCA393185 KSE393185 KII393185 JYM393185 JOQ393185 JEU393185 IUY393185 ILC393185 IBG393185 HRK393185 HHO393185 GXS393185 GNW393185 GEA393185 FUE393185 FKI393185 FAM393185 EQQ393185 EGU393185 DWY393185 DNC393185 DDG393185 CTK393185 CJO393185 BZS393185 BPW393185 BGA393185 AWE393185 AMI393185 ACM393185 SQ393185 IU393185 E393178 WVG327649 WLK327649 WBO327649 VRS327649 VHW327649 UYA327649 UOE327649 UEI327649 TUM327649 TKQ327649 TAU327649 SQY327649 SHC327649 RXG327649 RNK327649 RDO327649 QTS327649 QJW327649 QAA327649 PQE327649 PGI327649 OWM327649 OMQ327649 OCU327649 NSY327649 NJC327649 MZG327649 MPK327649 MFO327649 LVS327649 LLW327649 LCA327649 KSE327649 KII327649 JYM327649 JOQ327649 JEU327649 IUY327649 ILC327649 IBG327649 HRK327649 HHO327649 GXS327649 GNW327649 GEA327649 FUE327649 FKI327649 FAM327649 EQQ327649 EGU327649 DWY327649 DNC327649 DDG327649 CTK327649 CJO327649 BZS327649 BPW327649 BGA327649 AWE327649 AMI327649 ACM327649 SQ327649 IU327649 E327642 WVG262113 WLK262113 WBO262113 VRS262113 VHW262113 UYA262113 UOE262113 UEI262113 TUM262113 TKQ262113 TAU262113 SQY262113 SHC262113 RXG262113 RNK262113 RDO262113 QTS262113 QJW262113 QAA262113 PQE262113 PGI262113 OWM262113 OMQ262113 OCU262113 NSY262113 NJC262113 MZG262113 MPK262113 MFO262113 LVS262113 LLW262113 LCA262113 KSE262113 KII262113 JYM262113 JOQ262113 JEU262113 IUY262113 ILC262113 IBG262113 HRK262113 HHO262113 GXS262113 GNW262113 GEA262113 FUE262113 FKI262113 FAM262113 EQQ262113 EGU262113 DWY262113 DNC262113 DDG262113 CTK262113 CJO262113 BZS262113 BPW262113 BGA262113 AWE262113 AMI262113 ACM262113 SQ262113 IU262113 E262106 WVG196577 WLK196577 WBO196577 VRS196577 VHW196577 UYA196577 UOE196577 UEI196577 TUM196577 TKQ196577 TAU196577 SQY196577 SHC196577 RXG196577 RNK196577 RDO196577 QTS196577 QJW196577 QAA196577 PQE196577 PGI196577 OWM196577 OMQ196577 OCU196577 NSY196577 NJC196577 MZG196577 MPK196577 MFO196577 LVS196577 LLW196577 LCA196577 KSE196577 KII196577 JYM196577 JOQ196577 JEU196577 IUY196577 ILC196577 IBG196577 HRK196577 HHO196577 GXS196577 GNW196577 GEA196577 FUE196577 FKI196577 FAM196577 EQQ196577 EGU196577 DWY196577 DNC196577 DDG196577 CTK196577 CJO196577 BZS196577 BPW196577 BGA196577 AWE196577 AMI196577 ACM196577 SQ196577 IU196577 E196570 WVG131041 WLK131041 WBO131041 VRS131041 VHW131041 UYA131041 UOE131041 UEI131041 TUM131041 TKQ131041 TAU131041 SQY131041 SHC131041 RXG131041 RNK131041 RDO131041 QTS131041 QJW131041 QAA131041 PQE131041 PGI131041 OWM131041 OMQ131041 OCU131041 NSY131041 NJC131041 MZG131041 MPK131041 MFO131041 LVS131041 LLW131041 LCA131041 KSE131041 KII131041 JYM131041 JOQ131041 JEU131041 IUY131041 ILC131041 IBG131041 HRK131041 HHO131041 GXS131041 GNW131041 GEA131041 FUE131041 FKI131041 FAM131041 EQQ131041 EGU131041 DWY131041 DNC131041 DDG131041 CTK131041 CJO131041 BZS131041 BPW131041 BGA131041 AWE131041 AMI131041 ACM131041 SQ131041 IU131041 E131034 WVG65505 WLK65505 WBO65505 VRS65505 VHW65505 UYA65505 UOE65505 UEI65505 TUM65505 TKQ65505 TAU65505 SQY65505 SHC65505 RXG65505 RNK65505 RDO65505 QTS65505 QJW65505 QAA65505 PQE65505 PGI65505 OWM65505 OMQ65505 OCU65505 NSY65505 NJC65505 MZG65505 MPK65505 MFO65505 LVS65505 LLW65505 LCA65505 KSE65505 KII65505 JYM65505 JOQ65505 JEU65505 IUY65505 ILC65505 IBG65505 HRK65505 HHO65505 GXS65505 GNW65505 GEA65505 FUE65505 FKI65505 FAM65505 EQQ65505 EGU65505 DWY65505 DNC65505 DDG65505 CTK65505 CJO65505 BZS65505 BPW65505 BGA65505 AWE65505 AMI65505 ACM65505 SQ65505 IU65505 E65498 WVF21 WLJ21 WBN21 VRR21 VHV21 UXZ21 UOD21 UEH21 TUL21 TKP21 TAT21 SQX21 SHB21 RXF21 RNJ21 RDN21 QTR21 QJV21 PZZ21 PQD21 PGH21 OWL21 OMP21 OCT21 NSX21 NJB21 MZF21 MPJ21 MFN21 LVR21 LLV21 LBZ21 KSD21 KIH21 JYL21 JOP21 JET21 IUX21 ILB21 IBF21 HRJ21 HHN21 GXR21 GNV21 GDZ21 FUD21 FKH21 FAL21 EQP21 EGT21 DWX21 DNB21 DDF21 CTJ21 CJN21 BZR21 BPV21 BFZ21 AWD21 AMH21 E17" xr:uid="{ADE2E398-EEE2-418E-B49A-4B9B6973B91C}">
      <formula1>#REF!</formula1>
    </dataValidation>
    <dataValidation type="list" allowBlank="1" showInputMessage="1" showErrorMessage="1" sqref="D17:D18 WVI983016:WVJ983036 WLM983016:WLN983036 WBQ983016:WBR983036 VRU983016:VRV983036 VHY983016:VHZ983036 UYC983016:UYD983036 UOG983016:UOH983036 UEK983016:UEL983036 TUO983016:TUP983036 TKS983016:TKT983036 TAW983016:TAX983036 SRA983016:SRB983036 SHE983016:SHF983036 RXI983016:RXJ983036 RNM983016:RNN983036 RDQ983016:RDR983036 QTU983016:QTV983036 QJY983016:QJZ983036 QAC983016:QAD983036 PQG983016:PQH983036 PGK983016:PGL983036 OWO983016:OWP983036 OMS983016:OMT983036 OCW983016:OCX983036 NTA983016:NTB983036 NJE983016:NJF983036 MZI983016:MZJ983036 MPM983016:MPN983036 MFQ983016:MFR983036 LVU983016:LVV983036 LLY983016:LLZ983036 LCC983016:LCD983036 KSG983016:KSH983036 KIK983016:KIL983036 JYO983016:JYP983036 JOS983016:JOT983036 JEW983016:JEX983036 IVA983016:IVB983036 ILE983016:ILF983036 IBI983016:IBJ983036 HRM983016:HRN983036 HHQ983016:HHR983036 GXU983016:GXV983036 GNY983016:GNZ983036 GEC983016:GED983036 FUG983016:FUH983036 FKK983016:FKL983036 FAO983016:FAP983036 EQS983016:EQT983036 EGW983016:EGX983036 DXA983016:DXB983036 DNE983016:DNF983036 DDI983016:DDJ983036 CTM983016:CTN983036 CJQ983016:CJR983036 BZU983016:BZV983036 BPY983016:BPZ983036 BGC983016:BGD983036 AWG983016:AWH983036 AMK983016:AML983036 ACO983016:ACP983036 SS983016:ST983036 IW983016:IX983036 G983011:H983031 WVI917480:WVJ917500 WLM917480:WLN917500 WBQ917480:WBR917500 VRU917480:VRV917500 VHY917480:VHZ917500 UYC917480:UYD917500 UOG917480:UOH917500 UEK917480:UEL917500 TUO917480:TUP917500 TKS917480:TKT917500 TAW917480:TAX917500 SRA917480:SRB917500 SHE917480:SHF917500 RXI917480:RXJ917500 RNM917480:RNN917500 RDQ917480:RDR917500 QTU917480:QTV917500 QJY917480:QJZ917500 QAC917480:QAD917500 PQG917480:PQH917500 PGK917480:PGL917500 OWO917480:OWP917500 OMS917480:OMT917500 OCW917480:OCX917500 NTA917480:NTB917500 NJE917480:NJF917500 MZI917480:MZJ917500 MPM917480:MPN917500 MFQ917480:MFR917500 LVU917480:LVV917500 LLY917480:LLZ917500 LCC917480:LCD917500 KSG917480:KSH917500 KIK917480:KIL917500 JYO917480:JYP917500 JOS917480:JOT917500 JEW917480:JEX917500 IVA917480:IVB917500 ILE917480:ILF917500 IBI917480:IBJ917500 HRM917480:HRN917500 HHQ917480:HHR917500 GXU917480:GXV917500 GNY917480:GNZ917500 GEC917480:GED917500 FUG917480:FUH917500 FKK917480:FKL917500 FAO917480:FAP917500 EQS917480:EQT917500 EGW917480:EGX917500 DXA917480:DXB917500 DNE917480:DNF917500 DDI917480:DDJ917500 CTM917480:CTN917500 CJQ917480:CJR917500 BZU917480:BZV917500 BPY917480:BPZ917500 BGC917480:BGD917500 AWG917480:AWH917500 AMK917480:AML917500 ACO917480:ACP917500 SS917480:ST917500 IW917480:IX917500 G917475:H917495 WVI851944:WVJ851964 WLM851944:WLN851964 WBQ851944:WBR851964 VRU851944:VRV851964 VHY851944:VHZ851964 UYC851944:UYD851964 UOG851944:UOH851964 UEK851944:UEL851964 TUO851944:TUP851964 TKS851944:TKT851964 TAW851944:TAX851964 SRA851944:SRB851964 SHE851944:SHF851964 RXI851944:RXJ851964 RNM851944:RNN851964 RDQ851944:RDR851964 QTU851944:QTV851964 QJY851944:QJZ851964 QAC851944:QAD851964 PQG851944:PQH851964 PGK851944:PGL851964 OWO851944:OWP851964 OMS851944:OMT851964 OCW851944:OCX851964 NTA851944:NTB851964 NJE851944:NJF851964 MZI851944:MZJ851964 MPM851944:MPN851964 MFQ851944:MFR851964 LVU851944:LVV851964 LLY851944:LLZ851964 LCC851944:LCD851964 KSG851944:KSH851964 KIK851944:KIL851964 JYO851944:JYP851964 JOS851944:JOT851964 JEW851944:JEX851964 IVA851944:IVB851964 ILE851944:ILF851964 IBI851944:IBJ851964 HRM851944:HRN851964 HHQ851944:HHR851964 GXU851944:GXV851964 GNY851944:GNZ851964 GEC851944:GED851964 FUG851944:FUH851964 FKK851944:FKL851964 FAO851944:FAP851964 EQS851944:EQT851964 EGW851944:EGX851964 DXA851944:DXB851964 DNE851944:DNF851964 DDI851944:DDJ851964 CTM851944:CTN851964 CJQ851944:CJR851964 BZU851944:BZV851964 BPY851944:BPZ851964 BGC851944:BGD851964 AWG851944:AWH851964 AMK851944:AML851964 ACO851944:ACP851964 SS851944:ST851964 IW851944:IX851964 G851939:H851959 WVI786408:WVJ786428 WLM786408:WLN786428 WBQ786408:WBR786428 VRU786408:VRV786428 VHY786408:VHZ786428 UYC786408:UYD786428 UOG786408:UOH786428 UEK786408:UEL786428 TUO786408:TUP786428 TKS786408:TKT786428 TAW786408:TAX786428 SRA786408:SRB786428 SHE786408:SHF786428 RXI786408:RXJ786428 RNM786408:RNN786428 RDQ786408:RDR786428 QTU786408:QTV786428 QJY786408:QJZ786428 QAC786408:QAD786428 PQG786408:PQH786428 PGK786408:PGL786428 OWO786408:OWP786428 OMS786408:OMT786428 OCW786408:OCX786428 NTA786408:NTB786428 NJE786408:NJF786428 MZI786408:MZJ786428 MPM786408:MPN786428 MFQ786408:MFR786428 LVU786408:LVV786428 LLY786408:LLZ786428 LCC786408:LCD786428 KSG786408:KSH786428 KIK786408:KIL786428 JYO786408:JYP786428 JOS786408:JOT786428 JEW786408:JEX786428 IVA786408:IVB786428 ILE786408:ILF786428 IBI786408:IBJ786428 HRM786408:HRN786428 HHQ786408:HHR786428 GXU786408:GXV786428 GNY786408:GNZ786428 GEC786408:GED786428 FUG786408:FUH786428 FKK786408:FKL786428 FAO786408:FAP786428 EQS786408:EQT786428 EGW786408:EGX786428 DXA786408:DXB786428 DNE786408:DNF786428 DDI786408:DDJ786428 CTM786408:CTN786428 CJQ786408:CJR786428 BZU786408:BZV786428 BPY786408:BPZ786428 BGC786408:BGD786428 AWG786408:AWH786428 AMK786408:AML786428 ACO786408:ACP786428 SS786408:ST786428 IW786408:IX786428 G786403:H786423 WVI720872:WVJ720892 WLM720872:WLN720892 WBQ720872:WBR720892 VRU720872:VRV720892 VHY720872:VHZ720892 UYC720872:UYD720892 UOG720872:UOH720892 UEK720872:UEL720892 TUO720872:TUP720892 TKS720872:TKT720892 TAW720872:TAX720892 SRA720872:SRB720892 SHE720872:SHF720892 RXI720872:RXJ720892 RNM720872:RNN720892 RDQ720872:RDR720892 QTU720872:QTV720892 QJY720872:QJZ720892 QAC720872:QAD720892 PQG720872:PQH720892 PGK720872:PGL720892 OWO720872:OWP720892 OMS720872:OMT720892 OCW720872:OCX720892 NTA720872:NTB720892 NJE720872:NJF720892 MZI720872:MZJ720892 MPM720872:MPN720892 MFQ720872:MFR720892 LVU720872:LVV720892 LLY720872:LLZ720892 LCC720872:LCD720892 KSG720872:KSH720892 KIK720872:KIL720892 JYO720872:JYP720892 JOS720872:JOT720892 JEW720872:JEX720892 IVA720872:IVB720892 ILE720872:ILF720892 IBI720872:IBJ720892 HRM720872:HRN720892 HHQ720872:HHR720892 GXU720872:GXV720892 GNY720872:GNZ720892 GEC720872:GED720892 FUG720872:FUH720892 FKK720872:FKL720892 FAO720872:FAP720892 EQS720872:EQT720892 EGW720872:EGX720892 DXA720872:DXB720892 DNE720872:DNF720892 DDI720872:DDJ720892 CTM720872:CTN720892 CJQ720872:CJR720892 BZU720872:BZV720892 BPY720872:BPZ720892 BGC720872:BGD720892 AWG720872:AWH720892 AMK720872:AML720892 ACO720872:ACP720892 SS720872:ST720892 IW720872:IX720892 G720867:H720887 WVI655336:WVJ655356 WLM655336:WLN655356 WBQ655336:WBR655356 VRU655336:VRV655356 VHY655336:VHZ655356 UYC655336:UYD655356 UOG655336:UOH655356 UEK655336:UEL655356 TUO655336:TUP655356 TKS655336:TKT655356 TAW655336:TAX655356 SRA655336:SRB655356 SHE655336:SHF655356 RXI655336:RXJ655356 RNM655336:RNN655356 RDQ655336:RDR655356 QTU655336:QTV655356 QJY655336:QJZ655356 QAC655336:QAD655356 PQG655336:PQH655356 PGK655336:PGL655356 OWO655336:OWP655356 OMS655336:OMT655356 OCW655336:OCX655356 NTA655336:NTB655356 NJE655336:NJF655356 MZI655336:MZJ655356 MPM655336:MPN655356 MFQ655336:MFR655356 LVU655336:LVV655356 LLY655336:LLZ655356 LCC655336:LCD655356 KSG655336:KSH655356 KIK655336:KIL655356 JYO655336:JYP655356 JOS655336:JOT655356 JEW655336:JEX655356 IVA655336:IVB655356 ILE655336:ILF655356 IBI655336:IBJ655356 HRM655336:HRN655356 HHQ655336:HHR655356 GXU655336:GXV655356 GNY655336:GNZ655356 GEC655336:GED655356 FUG655336:FUH655356 FKK655336:FKL655356 FAO655336:FAP655356 EQS655336:EQT655356 EGW655336:EGX655356 DXA655336:DXB655356 DNE655336:DNF655356 DDI655336:DDJ655356 CTM655336:CTN655356 CJQ655336:CJR655356 BZU655336:BZV655356 BPY655336:BPZ655356 BGC655336:BGD655356 AWG655336:AWH655356 AMK655336:AML655356 ACO655336:ACP655356 SS655336:ST655356 IW655336:IX655356 G655331:H655351 WVI589800:WVJ589820 WLM589800:WLN589820 WBQ589800:WBR589820 VRU589800:VRV589820 VHY589800:VHZ589820 UYC589800:UYD589820 UOG589800:UOH589820 UEK589800:UEL589820 TUO589800:TUP589820 TKS589800:TKT589820 TAW589800:TAX589820 SRA589800:SRB589820 SHE589800:SHF589820 RXI589800:RXJ589820 RNM589800:RNN589820 RDQ589800:RDR589820 QTU589800:QTV589820 QJY589800:QJZ589820 QAC589800:QAD589820 PQG589800:PQH589820 PGK589800:PGL589820 OWO589800:OWP589820 OMS589800:OMT589820 OCW589800:OCX589820 NTA589800:NTB589820 NJE589800:NJF589820 MZI589800:MZJ589820 MPM589800:MPN589820 MFQ589800:MFR589820 LVU589800:LVV589820 LLY589800:LLZ589820 LCC589800:LCD589820 KSG589800:KSH589820 KIK589800:KIL589820 JYO589800:JYP589820 JOS589800:JOT589820 JEW589800:JEX589820 IVA589800:IVB589820 ILE589800:ILF589820 IBI589800:IBJ589820 HRM589800:HRN589820 HHQ589800:HHR589820 GXU589800:GXV589820 GNY589800:GNZ589820 GEC589800:GED589820 FUG589800:FUH589820 FKK589800:FKL589820 FAO589800:FAP589820 EQS589800:EQT589820 EGW589800:EGX589820 DXA589800:DXB589820 DNE589800:DNF589820 DDI589800:DDJ589820 CTM589800:CTN589820 CJQ589800:CJR589820 BZU589800:BZV589820 BPY589800:BPZ589820 BGC589800:BGD589820 AWG589800:AWH589820 AMK589800:AML589820 ACO589800:ACP589820 SS589800:ST589820 IW589800:IX589820 G589795:H589815 WVI524264:WVJ524284 WLM524264:WLN524284 WBQ524264:WBR524284 VRU524264:VRV524284 VHY524264:VHZ524284 UYC524264:UYD524284 UOG524264:UOH524284 UEK524264:UEL524284 TUO524264:TUP524284 TKS524264:TKT524284 TAW524264:TAX524284 SRA524264:SRB524284 SHE524264:SHF524284 RXI524264:RXJ524284 RNM524264:RNN524284 RDQ524264:RDR524284 QTU524264:QTV524284 QJY524264:QJZ524284 QAC524264:QAD524284 PQG524264:PQH524284 PGK524264:PGL524284 OWO524264:OWP524284 OMS524264:OMT524284 OCW524264:OCX524284 NTA524264:NTB524284 NJE524264:NJF524284 MZI524264:MZJ524284 MPM524264:MPN524284 MFQ524264:MFR524284 LVU524264:LVV524284 LLY524264:LLZ524284 LCC524264:LCD524284 KSG524264:KSH524284 KIK524264:KIL524284 JYO524264:JYP524284 JOS524264:JOT524284 JEW524264:JEX524284 IVA524264:IVB524284 ILE524264:ILF524284 IBI524264:IBJ524284 HRM524264:HRN524284 HHQ524264:HHR524284 GXU524264:GXV524284 GNY524264:GNZ524284 GEC524264:GED524284 FUG524264:FUH524284 FKK524264:FKL524284 FAO524264:FAP524284 EQS524264:EQT524284 EGW524264:EGX524284 DXA524264:DXB524284 DNE524264:DNF524284 DDI524264:DDJ524284 CTM524264:CTN524284 CJQ524264:CJR524284 BZU524264:BZV524284 BPY524264:BPZ524284 BGC524264:BGD524284 AWG524264:AWH524284 AMK524264:AML524284 ACO524264:ACP524284 SS524264:ST524284 IW524264:IX524284 G524259:H524279 WVI458728:WVJ458748 WLM458728:WLN458748 WBQ458728:WBR458748 VRU458728:VRV458748 VHY458728:VHZ458748 UYC458728:UYD458748 UOG458728:UOH458748 UEK458728:UEL458748 TUO458728:TUP458748 TKS458728:TKT458748 TAW458728:TAX458748 SRA458728:SRB458748 SHE458728:SHF458748 RXI458728:RXJ458748 RNM458728:RNN458748 RDQ458728:RDR458748 QTU458728:QTV458748 QJY458728:QJZ458748 QAC458728:QAD458748 PQG458728:PQH458748 PGK458728:PGL458748 OWO458728:OWP458748 OMS458728:OMT458748 OCW458728:OCX458748 NTA458728:NTB458748 NJE458728:NJF458748 MZI458728:MZJ458748 MPM458728:MPN458748 MFQ458728:MFR458748 LVU458728:LVV458748 LLY458728:LLZ458748 LCC458728:LCD458748 KSG458728:KSH458748 KIK458728:KIL458748 JYO458728:JYP458748 JOS458728:JOT458748 JEW458728:JEX458748 IVA458728:IVB458748 ILE458728:ILF458748 IBI458728:IBJ458748 HRM458728:HRN458748 HHQ458728:HHR458748 GXU458728:GXV458748 GNY458728:GNZ458748 GEC458728:GED458748 FUG458728:FUH458748 FKK458728:FKL458748 FAO458728:FAP458748 EQS458728:EQT458748 EGW458728:EGX458748 DXA458728:DXB458748 DNE458728:DNF458748 DDI458728:DDJ458748 CTM458728:CTN458748 CJQ458728:CJR458748 BZU458728:BZV458748 BPY458728:BPZ458748 BGC458728:BGD458748 AWG458728:AWH458748 AMK458728:AML458748 ACO458728:ACP458748 SS458728:ST458748 IW458728:IX458748 G458723:H458743 WVI393192:WVJ393212 WLM393192:WLN393212 WBQ393192:WBR393212 VRU393192:VRV393212 VHY393192:VHZ393212 UYC393192:UYD393212 UOG393192:UOH393212 UEK393192:UEL393212 TUO393192:TUP393212 TKS393192:TKT393212 TAW393192:TAX393212 SRA393192:SRB393212 SHE393192:SHF393212 RXI393192:RXJ393212 RNM393192:RNN393212 RDQ393192:RDR393212 QTU393192:QTV393212 QJY393192:QJZ393212 QAC393192:QAD393212 PQG393192:PQH393212 PGK393192:PGL393212 OWO393192:OWP393212 OMS393192:OMT393212 OCW393192:OCX393212 NTA393192:NTB393212 NJE393192:NJF393212 MZI393192:MZJ393212 MPM393192:MPN393212 MFQ393192:MFR393212 LVU393192:LVV393212 LLY393192:LLZ393212 LCC393192:LCD393212 KSG393192:KSH393212 KIK393192:KIL393212 JYO393192:JYP393212 JOS393192:JOT393212 JEW393192:JEX393212 IVA393192:IVB393212 ILE393192:ILF393212 IBI393192:IBJ393212 HRM393192:HRN393212 HHQ393192:HHR393212 GXU393192:GXV393212 GNY393192:GNZ393212 GEC393192:GED393212 FUG393192:FUH393212 FKK393192:FKL393212 FAO393192:FAP393212 EQS393192:EQT393212 EGW393192:EGX393212 DXA393192:DXB393212 DNE393192:DNF393212 DDI393192:DDJ393212 CTM393192:CTN393212 CJQ393192:CJR393212 BZU393192:BZV393212 BPY393192:BPZ393212 BGC393192:BGD393212 AWG393192:AWH393212 AMK393192:AML393212 ACO393192:ACP393212 SS393192:ST393212 IW393192:IX393212 G393187:H393207 WVI327656:WVJ327676 WLM327656:WLN327676 WBQ327656:WBR327676 VRU327656:VRV327676 VHY327656:VHZ327676 UYC327656:UYD327676 UOG327656:UOH327676 UEK327656:UEL327676 TUO327656:TUP327676 TKS327656:TKT327676 TAW327656:TAX327676 SRA327656:SRB327676 SHE327656:SHF327676 RXI327656:RXJ327676 RNM327656:RNN327676 RDQ327656:RDR327676 QTU327656:QTV327676 QJY327656:QJZ327676 QAC327656:QAD327676 PQG327656:PQH327676 PGK327656:PGL327676 OWO327656:OWP327676 OMS327656:OMT327676 OCW327656:OCX327676 NTA327656:NTB327676 NJE327656:NJF327676 MZI327656:MZJ327676 MPM327656:MPN327676 MFQ327656:MFR327676 LVU327656:LVV327676 LLY327656:LLZ327676 LCC327656:LCD327676 KSG327656:KSH327676 KIK327656:KIL327676 JYO327656:JYP327676 JOS327656:JOT327676 JEW327656:JEX327676 IVA327656:IVB327676 ILE327656:ILF327676 IBI327656:IBJ327676 HRM327656:HRN327676 HHQ327656:HHR327676 GXU327656:GXV327676 GNY327656:GNZ327676 GEC327656:GED327676 FUG327656:FUH327676 FKK327656:FKL327676 FAO327656:FAP327676 EQS327656:EQT327676 EGW327656:EGX327676 DXA327656:DXB327676 DNE327656:DNF327676 DDI327656:DDJ327676 CTM327656:CTN327676 CJQ327656:CJR327676 BZU327656:BZV327676 BPY327656:BPZ327676 BGC327656:BGD327676 AWG327656:AWH327676 AMK327656:AML327676 ACO327656:ACP327676 SS327656:ST327676 IW327656:IX327676 G327651:H327671 WVI262120:WVJ262140 WLM262120:WLN262140 WBQ262120:WBR262140 VRU262120:VRV262140 VHY262120:VHZ262140 UYC262120:UYD262140 UOG262120:UOH262140 UEK262120:UEL262140 TUO262120:TUP262140 TKS262120:TKT262140 TAW262120:TAX262140 SRA262120:SRB262140 SHE262120:SHF262140 RXI262120:RXJ262140 RNM262120:RNN262140 RDQ262120:RDR262140 QTU262120:QTV262140 QJY262120:QJZ262140 QAC262120:QAD262140 PQG262120:PQH262140 PGK262120:PGL262140 OWO262120:OWP262140 OMS262120:OMT262140 OCW262120:OCX262140 NTA262120:NTB262140 NJE262120:NJF262140 MZI262120:MZJ262140 MPM262120:MPN262140 MFQ262120:MFR262140 LVU262120:LVV262140 LLY262120:LLZ262140 LCC262120:LCD262140 KSG262120:KSH262140 KIK262120:KIL262140 JYO262120:JYP262140 JOS262120:JOT262140 JEW262120:JEX262140 IVA262120:IVB262140 ILE262120:ILF262140 IBI262120:IBJ262140 HRM262120:HRN262140 HHQ262120:HHR262140 GXU262120:GXV262140 GNY262120:GNZ262140 GEC262120:GED262140 FUG262120:FUH262140 FKK262120:FKL262140 FAO262120:FAP262140 EQS262120:EQT262140 EGW262120:EGX262140 DXA262120:DXB262140 DNE262120:DNF262140 DDI262120:DDJ262140 CTM262120:CTN262140 CJQ262120:CJR262140 BZU262120:BZV262140 BPY262120:BPZ262140 BGC262120:BGD262140 AWG262120:AWH262140 AMK262120:AML262140 ACO262120:ACP262140 SS262120:ST262140 IW262120:IX262140 G262115:H262135 WVI196584:WVJ196604 WLM196584:WLN196604 WBQ196584:WBR196604 VRU196584:VRV196604 VHY196584:VHZ196604 UYC196584:UYD196604 UOG196584:UOH196604 UEK196584:UEL196604 TUO196584:TUP196604 TKS196584:TKT196604 TAW196584:TAX196604 SRA196584:SRB196604 SHE196584:SHF196604 RXI196584:RXJ196604 RNM196584:RNN196604 RDQ196584:RDR196604 QTU196584:QTV196604 QJY196584:QJZ196604 QAC196584:QAD196604 PQG196584:PQH196604 PGK196584:PGL196604 OWO196584:OWP196604 OMS196584:OMT196604 OCW196584:OCX196604 NTA196584:NTB196604 NJE196584:NJF196604 MZI196584:MZJ196604 MPM196584:MPN196604 MFQ196584:MFR196604 LVU196584:LVV196604 LLY196584:LLZ196604 LCC196584:LCD196604 KSG196584:KSH196604 KIK196584:KIL196604 JYO196584:JYP196604 JOS196584:JOT196604 JEW196584:JEX196604 IVA196584:IVB196604 ILE196584:ILF196604 IBI196584:IBJ196604 HRM196584:HRN196604 HHQ196584:HHR196604 GXU196584:GXV196604 GNY196584:GNZ196604 GEC196584:GED196604 FUG196584:FUH196604 FKK196584:FKL196604 FAO196584:FAP196604 EQS196584:EQT196604 EGW196584:EGX196604 DXA196584:DXB196604 DNE196584:DNF196604 DDI196584:DDJ196604 CTM196584:CTN196604 CJQ196584:CJR196604 BZU196584:BZV196604 BPY196584:BPZ196604 BGC196584:BGD196604 AWG196584:AWH196604 AMK196584:AML196604 ACO196584:ACP196604 SS196584:ST196604 IW196584:IX196604 G196579:H196599 WVI131048:WVJ131068 WLM131048:WLN131068 WBQ131048:WBR131068 VRU131048:VRV131068 VHY131048:VHZ131068 UYC131048:UYD131068 UOG131048:UOH131068 UEK131048:UEL131068 TUO131048:TUP131068 TKS131048:TKT131068 TAW131048:TAX131068 SRA131048:SRB131068 SHE131048:SHF131068 RXI131048:RXJ131068 RNM131048:RNN131068 RDQ131048:RDR131068 QTU131048:QTV131068 QJY131048:QJZ131068 QAC131048:QAD131068 PQG131048:PQH131068 PGK131048:PGL131068 OWO131048:OWP131068 OMS131048:OMT131068 OCW131048:OCX131068 NTA131048:NTB131068 NJE131048:NJF131068 MZI131048:MZJ131068 MPM131048:MPN131068 MFQ131048:MFR131068 LVU131048:LVV131068 LLY131048:LLZ131068 LCC131048:LCD131068 KSG131048:KSH131068 KIK131048:KIL131068 JYO131048:JYP131068 JOS131048:JOT131068 JEW131048:JEX131068 IVA131048:IVB131068 ILE131048:ILF131068 IBI131048:IBJ131068 HRM131048:HRN131068 HHQ131048:HHR131068 GXU131048:GXV131068 GNY131048:GNZ131068 GEC131048:GED131068 FUG131048:FUH131068 FKK131048:FKL131068 FAO131048:FAP131068 EQS131048:EQT131068 EGW131048:EGX131068 DXA131048:DXB131068 DNE131048:DNF131068 DDI131048:DDJ131068 CTM131048:CTN131068 CJQ131048:CJR131068 BZU131048:BZV131068 BPY131048:BPZ131068 BGC131048:BGD131068 AWG131048:AWH131068 AMK131048:AML131068 ACO131048:ACP131068 SS131048:ST131068 IW131048:IX131068 G131043:H131063 WVI65512:WVJ65532 WLM65512:WLN65532 WBQ65512:WBR65532 VRU65512:VRV65532 VHY65512:VHZ65532 UYC65512:UYD65532 UOG65512:UOH65532 UEK65512:UEL65532 TUO65512:TUP65532 TKS65512:TKT65532 TAW65512:TAX65532 SRA65512:SRB65532 SHE65512:SHF65532 RXI65512:RXJ65532 RNM65512:RNN65532 RDQ65512:RDR65532 QTU65512:QTV65532 QJY65512:QJZ65532 QAC65512:QAD65532 PQG65512:PQH65532 PGK65512:PGL65532 OWO65512:OWP65532 OMS65512:OMT65532 OCW65512:OCX65532 NTA65512:NTB65532 NJE65512:NJF65532 MZI65512:MZJ65532 MPM65512:MPN65532 MFQ65512:MFR65532 LVU65512:LVV65532 LLY65512:LLZ65532 LCC65512:LCD65532 KSG65512:KSH65532 KIK65512:KIL65532 JYO65512:JYP65532 JOS65512:JOT65532 JEW65512:JEX65532 IVA65512:IVB65532 ILE65512:ILF65532 IBI65512:IBJ65532 HRM65512:HRN65532 HHQ65512:HHR65532 GXU65512:GXV65532 GNY65512:GNZ65532 GEC65512:GED65532 FUG65512:FUH65532 FKK65512:FKL65532 FAO65512:FAP65532 EQS65512:EQT65532 EGW65512:EGX65532 DXA65512:DXB65532 DNE65512:DNF65532 DDI65512:DDJ65532 CTM65512:CTN65532 CJQ65512:CJR65532 BZU65512:BZV65532 BPY65512:BPZ65532 BGC65512:BGD65532 AWG65512:AWH65532 AMK65512:AML65532 ACO65512:ACP65532 SS65512:ST65532 IW65512:IX65532 G65507:H65527 IR7:IS7 WVD982999:WVE982999 WLH982999:WLI982999 WBL982999:WBM982999 VRP982999:VRQ982999 VHT982999:VHU982999 UXX982999:UXY982999 UOB982999:UOC982999 UEF982999:UEG982999 TUJ982999:TUK982999 TKN982999:TKO982999 TAR982999:TAS982999 SQV982999:SQW982999 SGZ982999:SHA982999 RXD982999:RXE982999 RNH982999:RNI982999 RDL982999:RDM982999 QTP982999:QTQ982999 QJT982999:QJU982999 PZX982999:PZY982999 PQB982999:PQC982999 PGF982999:PGG982999 OWJ982999:OWK982999 OMN982999:OMO982999 OCR982999:OCS982999 NSV982999:NSW982999 NIZ982999:NJA982999 MZD982999:MZE982999 MPH982999:MPI982999 MFL982999:MFM982999 LVP982999:LVQ982999 LLT982999:LLU982999 LBX982999:LBY982999 KSB982999:KSC982999 KIF982999:KIG982999 JYJ982999:JYK982999 JON982999:JOO982999 JER982999:JES982999 IUV982999:IUW982999 IKZ982999:ILA982999 IBD982999:IBE982999 HRH982999:HRI982999 HHL982999:HHM982999 GXP982999:GXQ982999 GNT982999:GNU982999 GDX982999:GDY982999 FUB982999:FUC982999 FKF982999:FKG982999 FAJ982999:FAK982999 EQN982999:EQO982999 EGR982999:EGS982999 DWV982999:DWW982999 DMZ982999:DNA982999 DDD982999:DDE982999 CTH982999:CTI982999 CJL982999:CJM982999 BZP982999:BZQ982999 BPT982999:BPU982999 BFX982999:BFY982999 AWB982999:AWC982999 AMF982999:AMG982999 ACJ982999:ACK982999 SN982999:SO982999 IR982999:IS982999 B982994:C982994 WVD917463:WVE917463 WLH917463:WLI917463 WBL917463:WBM917463 VRP917463:VRQ917463 VHT917463:VHU917463 UXX917463:UXY917463 UOB917463:UOC917463 UEF917463:UEG917463 TUJ917463:TUK917463 TKN917463:TKO917463 TAR917463:TAS917463 SQV917463:SQW917463 SGZ917463:SHA917463 RXD917463:RXE917463 RNH917463:RNI917463 RDL917463:RDM917463 QTP917463:QTQ917463 QJT917463:QJU917463 PZX917463:PZY917463 PQB917463:PQC917463 PGF917463:PGG917463 OWJ917463:OWK917463 OMN917463:OMO917463 OCR917463:OCS917463 NSV917463:NSW917463 NIZ917463:NJA917463 MZD917463:MZE917463 MPH917463:MPI917463 MFL917463:MFM917463 LVP917463:LVQ917463 LLT917463:LLU917463 LBX917463:LBY917463 KSB917463:KSC917463 KIF917463:KIG917463 JYJ917463:JYK917463 JON917463:JOO917463 JER917463:JES917463 IUV917463:IUW917463 IKZ917463:ILA917463 IBD917463:IBE917463 HRH917463:HRI917463 HHL917463:HHM917463 GXP917463:GXQ917463 GNT917463:GNU917463 GDX917463:GDY917463 FUB917463:FUC917463 FKF917463:FKG917463 FAJ917463:FAK917463 EQN917463:EQO917463 EGR917463:EGS917463 DWV917463:DWW917463 DMZ917463:DNA917463 DDD917463:DDE917463 CTH917463:CTI917463 CJL917463:CJM917463 BZP917463:BZQ917463 BPT917463:BPU917463 BFX917463:BFY917463 AWB917463:AWC917463 AMF917463:AMG917463 ACJ917463:ACK917463 SN917463:SO917463 IR917463:IS917463 B917458:C917458 WVD851927:WVE851927 WLH851927:WLI851927 WBL851927:WBM851927 VRP851927:VRQ851927 VHT851927:VHU851927 UXX851927:UXY851927 UOB851927:UOC851927 UEF851927:UEG851927 TUJ851927:TUK851927 TKN851927:TKO851927 TAR851927:TAS851927 SQV851927:SQW851927 SGZ851927:SHA851927 RXD851927:RXE851927 RNH851927:RNI851927 RDL851927:RDM851927 QTP851927:QTQ851927 QJT851927:QJU851927 PZX851927:PZY851927 PQB851927:PQC851927 PGF851927:PGG851927 OWJ851927:OWK851927 OMN851927:OMO851927 OCR851927:OCS851927 NSV851927:NSW851927 NIZ851927:NJA851927 MZD851927:MZE851927 MPH851927:MPI851927 MFL851927:MFM851927 LVP851927:LVQ851927 LLT851927:LLU851927 LBX851927:LBY851927 KSB851927:KSC851927 KIF851927:KIG851927 JYJ851927:JYK851927 JON851927:JOO851927 JER851927:JES851927 IUV851927:IUW851927 IKZ851927:ILA851927 IBD851927:IBE851927 HRH851927:HRI851927 HHL851927:HHM851927 GXP851927:GXQ851927 GNT851927:GNU851927 GDX851927:GDY851927 FUB851927:FUC851927 FKF851927:FKG851927 FAJ851927:FAK851927 EQN851927:EQO851927 EGR851927:EGS851927 DWV851927:DWW851927 DMZ851927:DNA851927 DDD851927:DDE851927 CTH851927:CTI851927 CJL851927:CJM851927 BZP851927:BZQ851927 BPT851927:BPU851927 BFX851927:BFY851927 AWB851927:AWC851927 AMF851927:AMG851927 ACJ851927:ACK851927 SN851927:SO851927 IR851927:IS851927 B851922:C851922 WVD786391:WVE786391 WLH786391:WLI786391 WBL786391:WBM786391 VRP786391:VRQ786391 VHT786391:VHU786391 UXX786391:UXY786391 UOB786391:UOC786391 UEF786391:UEG786391 TUJ786391:TUK786391 TKN786391:TKO786391 TAR786391:TAS786391 SQV786391:SQW786391 SGZ786391:SHA786391 RXD786391:RXE786391 RNH786391:RNI786391 RDL786391:RDM786391 QTP786391:QTQ786391 QJT786391:QJU786391 PZX786391:PZY786391 PQB786391:PQC786391 PGF786391:PGG786391 OWJ786391:OWK786391 OMN786391:OMO786391 OCR786391:OCS786391 NSV786391:NSW786391 NIZ786391:NJA786391 MZD786391:MZE786391 MPH786391:MPI786391 MFL786391:MFM786391 LVP786391:LVQ786391 LLT786391:LLU786391 LBX786391:LBY786391 KSB786391:KSC786391 KIF786391:KIG786391 JYJ786391:JYK786391 JON786391:JOO786391 JER786391:JES786391 IUV786391:IUW786391 IKZ786391:ILA786391 IBD786391:IBE786391 HRH786391:HRI786391 HHL786391:HHM786391 GXP786391:GXQ786391 GNT786391:GNU786391 GDX786391:GDY786391 FUB786391:FUC786391 FKF786391:FKG786391 FAJ786391:FAK786391 EQN786391:EQO786391 EGR786391:EGS786391 DWV786391:DWW786391 DMZ786391:DNA786391 DDD786391:DDE786391 CTH786391:CTI786391 CJL786391:CJM786391 BZP786391:BZQ786391 BPT786391:BPU786391 BFX786391:BFY786391 AWB786391:AWC786391 AMF786391:AMG786391 ACJ786391:ACK786391 SN786391:SO786391 IR786391:IS786391 B786386:C786386 WVD720855:WVE720855 WLH720855:WLI720855 WBL720855:WBM720855 VRP720855:VRQ720855 VHT720855:VHU720855 UXX720855:UXY720855 UOB720855:UOC720855 UEF720855:UEG720855 TUJ720855:TUK720855 TKN720855:TKO720855 TAR720855:TAS720855 SQV720855:SQW720855 SGZ720855:SHA720855 RXD720855:RXE720855 RNH720855:RNI720855 RDL720855:RDM720855 QTP720855:QTQ720855 QJT720855:QJU720855 PZX720855:PZY720855 PQB720855:PQC720855 PGF720855:PGG720855 OWJ720855:OWK720855 OMN720855:OMO720855 OCR720855:OCS720855 NSV720855:NSW720855 NIZ720855:NJA720855 MZD720855:MZE720855 MPH720855:MPI720855 MFL720855:MFM720855 LVP720855:LVQ720855 LLT720855:LLU720855 LBX720855:LBY720855 KSB720855:KSC720855 KIF720855:KIG720855 JYJ720855:JYK720855 JON720855:JOO720855 JER720855:JES720855 IUV720855:IUW720855 IKZ720855:ILA720855 IBD720855:IBE720855 HRH720855:HRI720855 HHL720855:HHM720855 GXP720855:GXQ720855 GNT720855:GNU720855 GDX720855:GDY720855 FUB720855:FUC720855 FKF720855:FKG720855 FAJ720855:FAK720855 EQN720855:EQO720855 EGR720855:EGS720855 DWV720855:DWW720855 DMZ720855:DNA720855 DDD720855:DDE720855 CTH720855:CTI720855 CJL720855:CJM720855 BZP720855:BZQ720855 BPT720855:BPU720855 BFX720855:BFY720855 AWB720855:AWC720855 AMF720855:AMG720855 ACJ720855:ACK720855 SN720855:SO720855 IR720855:IS720855 B720850:C720850 WVD655319:WVE655319 WLH655319:WLI655319 WBL655319:WBM655319 VRP655319:VRQ655319 VHT655319:VHU655319 UXX655319:UXY655319 UOB655319:UOC655319 UEF655319:UEG655319 TUJ655319:TUK655319 TKN655319:TKO655319 TAR655319:TAS655319 SQV655319:SQW655319 SGZ655319:SHA655319 RXD655319:RXE655319 RNH655319:RNI655319 RDL655319:RDM655319 QTP655319:QTQ655319 QJT655319:QJU655319 PZX655319:PZY655319 PQB655319:PQC655319 PGF655319:PGG655319 OWJ655319:OWK655319 OMN655319:OMO655319 OCR655319:OCS655319 NSV655319:NSW655319 NIZ655319:NJA655319 MZD655319:MZE655319 MPH655319:MPI655319 MFL655319:MFM655319 LVP655319:LVQ655319 LLT655319:LLU655319 LBX655319:LBY655319 KSB655319:KSC655319 KIF655319:KIG655319 JYJ655319:JYK655319 JON655319:JOO655319 JER655319:JES655319 IUV655319:IUW655319 IKZ655319:ILA655319 IBD655319:IBE655319 HRH655319:HRI655319 HHL655319:HHM655319 GXP655319:GXQ655319 GNT655319:GNU655319 GDX655319:GDY655319 FUB655319:FUC655319 FKF655319:FKG655319 FAJ655319:FAK655319 EQN655319:EQO655319 EGR655319:EGS655319 DWV655319:DWW655319 DMZ655319:DNA655319 DDD655319:DDE655319 CTH655319:CTI655319 CJL655319:CJM655319 BZP655319:BZQ655319 BPT655319:BPU655319 BFX655319:BFY655319 AWB655319:AWC655319 AMF655319:AMG655319 ACJ655319:ACK655319 SN655319:SO655319 IR655319:IS655319 B655314:C655314 WVD589783:WVE589783 WLH589783:WLI589783 WBL589783:WBM589783 VRP589783:VRQ589783 VHT589783:VHU589783 UXX589783:UXY589783 UOB589783:UOC589783 UEF589783:UEG589783 TUJ589783:TUK589783 TKN589783:TKO589783 TAR589783:TAS589783 SQV589783:SQW589783 SGZ589783:SHA589783 RXD589783:RXE589783 RNH589783:RNI589783 RDL589783:RDM589783 QTP589783:QTQ589783 QJT589783:QJU589783 PZX589783:PZY589783 PQB589783:PQC589783 PGF589783:PGG589783 OWJ589783:OWK589783 OMN589783:OMO589783 OCR589783:OCS589783 NSV589783:NSW589783 NIZ589783:NJA589783 MZD589783:MZE589783 MPH589783:MPI589783 MFL589783:MFM589783 LVP589783:LVQ589783 LLT589783:LLU589783 LBX589783:LBY589783 KSB589783:KSC589783 KIF589783:KIG589783 JYJ589783:JYK589783 JON589783:JOO589783 JER589783:JES589783 IUV589783:IUW589783 IKZ589783:ILA589783 IBD589783:IBE589783 HRH589783:HRI589783 HHL589783:HHM589783 GXP589783:GXQ589783 GNT589783:GNU589783 GDX589783:GDY589783 FUB589783:FUC589783 FKF589783:FKG589783 FAJ589783:FAK589783 EQN589783:EQO589783 EGR589783:EGS589783 DWV589783:DWW589783 DMZ589783:DNA589783 DDD589783:DDE589783 CTH589783:CTI589783 CJL589783:CJM589783 BZP589783:BZQ589783 BPT589783:BPU589783 BFX589783:BFY589783 AWB589783:AWC589783 AMF589783:AMG589783 ACJ589783:ACK589783 SN589783:SO589783 IR589783:IS589783 B589778:C589778 WVD524247:WVE524247 WLH524247:WLI524247 WBL524247:WBM524247 VRP524247:VRQ524247 VHT524247:VHU524247 UXX524247:UXY524247 UOB524247:UOC524247 UEF524247:UEG524247 TUJ524247:TUK524247 TKN524247:TKO524247 TAR524247:TAS524247 SQV524247:SQW524247 SGZ524247:SHA524247 RXD524247:RXE524247 RNH524247:RNI524247 RDL524247:RDM524247 QTP524247:QTQ524247 QJT524247:QJU524247 PZX524247:PZY524247 PQB524247:PQC524247 PGF524247:PGG524247 OWJ524247:OWK524247 OMN524247:OMO524247 OCR524247:OCS524247 NSV524247:NSW524247 NIZ524247:NJA524247 MZD524247:MZE524247 MPH524247:MPI524247 MFL524247:MFM524247 LVP524247:LVQ524247 LLT524247:LLU524247 LBX524247:LBY524247 KSB524247:KSC524247 KIF524247:KIG524247 JYJ524247:JYK524247 JON524247:JOO524247 JER524247:JES524247 IUV524247:IUW524247 IKZ524247:ILA524247 IBD524247:IBE524247 HRH524247:HRI524247 HHL524247:HHM524247 GXP524247:GXQ524247 GNT524247:GNU524247 GDX524247:GDY524247 FUB524247:FUC524247 FKF524247:FKG524247 FAJ524247:FAK524247 EQN524247:EQO524247 EGR524247:EGS524247 DWV524247:DWW524247 DMZ524247:DNA524247 DDD524247:DDE524247 CTH524247:CTI524247 CJL524247:CJM524247 BZP524247:BZQ524247 BPT524247:BPU524247 BFX524247:BFY524247 AWB524247:AWC524247 AMF524247:AMG524247 ACJ524247:ACK524247 SN524247:SO524247 IR524247:IS524247 B524242:C524242 WVD458711:WVE458711 WLH458711:WLI458711 WBL458711:WBM458711 VRP458711:VRQ458711 VHT458711:VHU458711 UXX458711:UXY458711 UOB458711:UOC458711 UEF458711:UEG458711 TUJ458711:TUK458711 TKN458711:TKO458711 TAR458711:TAS458711 SQV458711:SQW458711 SGZ458711:SHA458711 RXD458711:RXE458711 RNH458711:RNI458711 RDL458711:RDM458711 QTP458711:QTQ458711 QJT458711:QJU458711 PZX458711:PZY458711 PQB458711:PQC458711 PGF458711:PGG458711 OWJ458711:OWK458711 OMN458711:OMO458711 OCR458711:OCS458711 NSV458711:NSW458711 NIZ458711:NJA458711 MZD458711:MZE458711 MPH458711:MPI458711 MFL458711:MFM458711 LVP458711:LVQ458711 LLT458711:LLU458711 LBX458711:LBY458711 KSB458711:KSC458711 KIF458711:KIG458711 JYJ458711:JYK458711 JON458711:JOO458711 JER458711:JES458711 IUV458711:IUW458711 IKZ458711:ILA458711 IBD458711:IBE458711 HRH458711:HRI458711 HHL458711:HHM458711 GXP458711:GXQ458711 GNT458711:GNU458711 GDX458711:GDY458711 FUB458711:FUC458711 FKF458711:FKG458711 FAJ458711:FAK458711 EQN458711:EQO458711 EGR458711:EGS458711 DWV458711:DWW458711 DMZ458711:DNA458711 DDD458711:DDE458711 CTH458711:CTI458711 CJL458711:CJM458711 BZP458711:BZQ458711 BPT458711:BPU458711 BFX458711:BFY458711 AWB458711:AWC458711 AMF458711:AMG458711 ACJ458711:ACK458711 SN458711:SO458711 IR458711:IS458711 B458706:C458706 WVD393175:WVE393175 WLH393175:WLI393175 WBL393175:WBM393175 VRP393175:VRQ393175 VHT393175:VHU393175 UXX393175:UXY393175 UOB393175:UOC393175 UEF393175:UEG393175 TUJ393175:TUK393175 TKN393175:TKO393175 TAR393175:TAS393175 SQV393175:SQW393175 SGZ393175:SHA393175 RXD393175:RXE393175 RNH393175:RNI393175 RDL393175:RDM393175 QTP393175:QTQ393175 QJT393175:QJU393175 PZX393175:PZY393175 PQB393175:PQC393175 PGF393175:PGG393175 OWJ393175:OWK393175 OMN393175:OMO393175 OCR393175:OCS393175 NSV393175:NSW393175 NIZ393175:NJA393175 MZD393175:MZE393175 MPH393175:MPI393175 MFL393175:MFM393175 LVP393175:LVQ393175 LLT393175:LLU393175 LBX393175:LBY393175 KSB393175:KSC393175 KIF393175:KIG393175 JYJ393175:JYK393175 JON393175:JOO393175 JER393175:JES393175 IUV393175:IUW393175 IKZ393175:ILA393175 IBD393175:IBE393175 HRH393175:HRI393175 HHL393175:HHM393175 GXP393175:GXQ393175 GNT393175:GNU393175 GDX393175:GDY393175 FUB393175:FUC393175 FKF393175:FKG393175 FAJ393175:FAK393175 EQN393175:EQO393175 EGR393175:EGS393175 DWV393175:DWW393175 DMZ393175:DNA393175 DDD393175:DDE393175 CTH393175:CTI393175 CJL393175:CJM393175 BZP393175:BZQ393175 BPT393175:BPU393175 BFX393175:BFY393175 AWB393175:AWC393175 AMF393175:AMG393175 ACJ393175:ACK393175 SN393175:SO393175 IR393175:IS393175 B393170:C393170 WVD327639:WVE327639 WLH327639:WLI327639 WBL327639:WBM327639 VRP327639:VRQ327639 VHT327639:VHU327639 UXX327639:UXY327639 UOB327639:UOC327639 UEF327639:UEG327639 TUJ327639:TUK327639 TKN327639:TKO327639 TAR327639:TAS327639 SQV327639:SQW327639 SGZ327639:SHA327639 RXD327639:RXE327639 RNH327639:RNI327639 RDL327639:RDM327639 QTP327639:QTQ327639 QJT327639:QJU327639 PZX327639:PZY327639 PQB327639:PQC327639 PGF327639:PGG327639 OWJ327639:OWK327639 OMN327639:OMO327639 OCR327639:OCS327639 NSV327639:NSW327639 NIZ327639:NJA327639 MZD327639:MZE327639 MPH327639:MPI327639 MFL327639:MFM327639 LVP327639:LVQ327639 LLT327639:LLU327639 LBX327639:LBY327639 KSB327639:KSC327639 KIF327639:KIG327639 JYJ327639:JYK327639 JON327639:JOO327639 JER327639:JES327639 IUV327639:IUW327639 IKZ327639:ILA327639 IBD327639:IBE327639 HRH327639:HRI327639 HHL327639:HHM327639 GXP327639:GXQ327639 GNT327639:GNU327639 GDX327639:GDY327639 FUB327639:FUC327639 FKF327639:FKG327639 FAJ327639:FAK327639 EQN327639:EQO327639 EGR327639:EGS327639 DWV327639:DWW327639 DMZ327639:DNA327639 DDD327639:DDE327639 CTH327639:CTI327639 CJL327639:CJM327639 BZP327639:BZQ327639 BPT327639:BPU327639 BFX327639:BFY327639 AWB327639:AWC327639 AMF327639:AMG327639 ACJ327639:ACK327639 SN327639:SO327639 IR327639:IS327639 B327634:C327634 WVD262103:WVE262103 WLH262103:WLI262103 WBL262103:WBM262103 VRP262103:VRQ262103 VHT262103:VHU262103 UXX262103:UXY262103 UOB262103:UOC262103 UEF262103:UEG262103 TUJ262103:TUK262103 TKN262103:TKO262103 TAR262103:TAS262103 SQV262103:SQW262103 SGZ262103:SHA262103 RXD262103:RXE262103 RNH262103:RNI262103 RDL262103:RDM262103 QTP262103:QTQ262103 QJT262103:QJU262103 PZX262103:PZY262103 PQB262103:PQC262103 PGF262103:PGG262103 OWJ262103:OWK262103 OMN262103:OMO262103 OCR262103:OCS262103 NSV262103:NSW262103 NIZ262103:NJA262103 MZD262103:MZE262103 MPH262103:MPI262103 MFL262103:MFM262103 LVP262103:LVQ262103 LLT262103:LLU262103 LBX262103:LBY262103 KSB262103:KSC262103 KIF262103:KIG262103 JYJ262103:JYK262103 JON262103:JOO262103 JER262103:JES262103 IUV262103:IUW262103 IKZ262103:ILA262103 IBD262103:IBE262103 HRH262103:HRI262103 HHL262103:HHM262103 GXP262103:GXQ262103 GNT262103:GNU262103 GDX262103:GDY262103 FUB262103:FUC262103 FKF262103:FKG262103 FAJ262103:FAK262103 EQN262103:EQO262103 EGR262103:EGS262103 DWV262103:DWW262103 DMZ262103:DNA262103 DDD262103:DDE262103 CTH262103:CTI262103 CJL262103:CJM262103 BZP262103:BZQ262103 BPT262103:BPU262103 BFX262103:BFY262103 AWB262103:AWC262103 AMF262103:AMG262103 ACJ262103:ACK262103 SN262103:SO262103 IR262103:IS262103 B262098:C262098 WVD196567:WVE196567 WLH196567:WLI196567 WBL196567:WBM196567 VRP196567:VRQ196567 VHT196567:VHU196567 UXX196567:UXY196567 UOB196567:UOC196567 UEF196567:UEG196567 TUJ196567:TUK196567 TKN196567:TKO196567 TAR196567:TAS196567 SQV196567:SQW196567 SGZ196567:SHA196567 RXD196567:RXE196567 RNH196567:RNI196567 RDL196567:RDM196567 QTP196567:QTQ196567 QJT196567:QJU196567 PZX196567:PZY196567 PQB196567:PQC196567 PGF196567:PGG196567 OWJ196567:OWK196567 OMN196567:OMO196567 OCR196567:OCS196567 NSV196567:NSW196567 NIZ196567:NJA196567 MZD196567:MZE196567 MPH196567:MPI196567 MFL196567:MFM196567 LVP196567:LVQ196567 LLT196567:LLU196567 LBX196567:LBY196567 KSB196567:KSC196567 KIF196567:KIG196567 JYJ196567:JYK196567 JON196567:JOO196567 JER196567:JES196567 IUV196567:IUW196567 IKZ196567:ILA196567 IBD196567:IBE196567 HRH196567:HRI196567 HHL196567:HHM196567 GXP196567:GXQ196567 GNT196567:GNU196567 GDX196567:GDY196567 FUB196567:FUC196567 FKF196567:FKG196567 FAJ196567:FAK196567 EQN196567:EQO196567 EGR196567:EGS196567 DWV196567:DWW196567 DMZ196567:DNA196567 DDD196567:DDE196567 CTH196567:CTI196567 CJL196567:CJM196567 BZP196567:BZQ196567 BPT196567:BPU196567 BFX196567:BFY196567 AWB196567:AWC196567 AMF196567:AMG196567 ACJ196567:ACK196567 SN196567:SO196567 IR196567:IS196567 B196562:C196562 WVD131031:WVE131031 WLH131031:WLI131031 WBL131031:WBM131031 VRP131031:VRQ131031 VHT131031:VHU131031 UXX131031:UXY131031 UOB131031:UOC131031 UEF131031:UEG131031 TUJ131031:TUK131031 TKN131031:TKO131031 TAR131031:TAS131031 SQV131031:SQW131031 SGZ131031:SHA131031 RXD131031:RXE131031 RNH131031:RNI131031 RDL131031:RDM131031 QTP131031:QTQ131031 QJT131031:QJU131031 PZX131031:PZY131031 PQB131031:PQC131031 PGF131031:PGG131031 OWJ131031:OWK131031 OMN131031:OMO131031 OCR131031:OCS131031 NSV131031:NSW131031 NIZ131031:NJA131031 MZD131031:MZE131031 MPH131031:MPI131031 MFL131031:MFM131031 LVP131031:LVQ131031 LLT131031:LLU131031 LBX131031:LBY131031 KSB131031:KSC131031 KIF131031:KIG131031 JYJ131031:JYK131031 JON131031:JOO131031 JER131031:JES131031 IUV131031:IUW131031 IKZ131031:ILA131031 IBD131031:IBE131031 HRH131031:HRI131031 HHL131031:HHM131031 GXP131031:GXQ131031 GNT131031:GNU131031 GDX131031:GDY131031 FUB131031:FUC131031 FKF131031:FKG131031 FAJ131031:FAK131031 EQN131031:EQO131031 EGR131031:EGS131031 DWV131031:DWW131031 DMZ131031:DNA131031 DDD131031:DDE131031 CTH131031:CTI131031 CJL131031:CJM131031 BZP131031:BZQ131031 BPT131031:BPU131031 BFX131031:BFY131031 AWB131031:AWC131031 AMF131031:AMG131031 ACJ131031:ACK131031 SN131031:SO131031 IR131031:IS131031 B131026:C131026 WVD65495:WVE65495 WLH65495:WLI65495 WBL65495:WBM65495 VRP65495:VRQ65495 VHT65495:VHU65495 UXX65495:UXY65495 UOB65495:UOC65495 UEF65495:UEG65495 TUJ65495:TUK65495 TKN65495:TKO65495 TAR65495:TAS65495 SQV65495:SQW65495 SGZ65495:SHA65495 RXD65495:RXE65495 RNH65495:RNI65495 RDL65495:RDM65495 QTP65495:QTQ65495 QJT65495:QJU65495 PZX65495:PZY65495 PQB65495:PQC65495 PGF65495:PGG65495 OWJ65495:OWK65495 OMN65495:OMO65495 OCR65495:OCS65495 NSV65495:NSW65495 NIZ65495:NJA65495 MZD65495:MZE65495 MPH65495:MPI65495 MFL65495:MFM65495 LVP65495:LVQ65495 LLT65495:LLU65495 LBX65495:LBY65495 KSB65495:KSC65495 KIF65495:KIG65495 JYJ65495:JYK65495 JON65495:JOO65495 JER65495:JES65495 IUV65495:IUW65495 IKZ65495:ILA65495 IBD65495:IBE65495 HRH65495:HRI65495 HHL65495:HHM65495 GXP65495:GXQ65495 GNT65495:GNU65495 GDX65495:GDY65495 FUB65495:FUC65495 FKF65495:FKG65495 FAJ65495:FAK65495 EQN65495:EQO65495 EGR65495:EGS65495 DWV65495:DWW65495 DMZ65495:DNA65495 DDD65495:DDE65495 CTH65495:CTI65495 CJL65495:CJM65495 BZP65495:BZQ65495 BPT65495:BPU65495 BFX65495:BFY65495 AWB65495:AWC65495 AMF65495:AMG65495 ACJ65495:ACK65495 SN65495:SO65495 IR65495:IS65495 B65490:C65490 WVD7:WVE7 WLH7:WLI7 WBL7:WBM7 VRP7:VRQ7 VHT7:VHU7 UXX7:UXY7 UOB7:UOC7 UEF7:UEG7 TUJ7:TUK7 TKN7:TKO7 TAR7:TAS7 SQV7:SQW7 SGZ7:SHA7 RXD7:RXE7 RNH7:RNI7 RDL7:RDM7 QTP7:QTQ7 QJT7:QJU7 PZX7:PZY7 PQB7:PQC7 PGF7:PGG7 OWJ7:OWK7 OMN7:OMO7 OCR7:OCS7 NSV7:NSW7 NIZ7:NJA7 MZD7:MZE7 MPH7:MPI7 MFL7:MFM7 LVP7:LVQ7 LLT7:LLU7 LBX7:LBY7 KSB7:KSC7 KIF7:KIG7 JYJ7:JYK7 JON7:JOO7 JER7:JES7 IUV7:IUW7 IKZ7:ILA7 IBD7:IBE7 HRH7:HRI7 HHL7:HHM7 GXP7:GXQ7 GNT7:GNU7 GDX7:GDY7 FUB7:FUC7 FKF7:FKG7 FAJ7:FAK7 EQN7:EQO7 EGR7:EGS7 DWV7:DWW7 DMZ7:DNA7 DDD7:DDE7 CTH7:CTI7 CJL7:CJM7 BZP7:BZQ7 BPT7:BPU7 BFX7:BFY7 AWB7:AWC7 AMF7:AMG7 ACJ7:ACK7 SN7:SO7 B7:C7 WVG983004 IS21 SO21 ACK21 AMG21 AWC21 BFY21 BPU21 BZQ21 CJM21 CTI21 DDE21 DNA21 DWW21 EGS21 EQO21 FAK21 FKG21 FUC21 GDY21 GNU21 GXQ21 HHM21 HRI21 IBE21 ILA21 IUW21 JES21 JOO21 JYK21 KIG21 KSC21 LBY21 LLU21 LVQ21 MFM21 MPI21 MZE21 NJA21 NSW21 OCS21 OMO21 OWK21 PGG21 PQC21 PZY21 QJU21 QTQ21 RDM21 RNI21 RXE21 SHA21 SQW21 TAS21 TKO21 TUK21 UEG21 UOC21 UXY21 VHU21 VRQ21 WBM21 WLI21 WVE21 D65498 IT65505 SP65505 ACL65505 AMH65505 AWD65505 BFZ65505 BPV65505 BZR65505 CJN65505 CTJ65505 DDF65505 DNB65505 DWX65505 EGT65505 EQP65505 FAL65505 FKH65505 FUD65505 GDZ65505 GNV65505 GXR65505 HHN65505 HRJ65505 IBF65505 ILB65505 IUX65505 JET65505 JOP65505 JYL65505 KIH65505 KSD65505 LBZ65505 LLV65505 LVR65505 MFN65505 MPJ65505 MZF65505 NJB65505 NSX65505 OCT65505 OMP65505 OWL65505 PGH65505 PQD65505 PZZ65505 QJV65505 QTR65505 RDN65505 RNJ65505 RXF65505 SHB65505 SQX65505 TAT65505 TKP65505 TUL65505 UEH65505 UOD65505 UXZ65505 VHV65505 VRR65505 WBN65505 WLJ65505 WVF65505 D131034 IT131041 SP131041 ACL131041 AMH131041 AWD131041 BFZ131041 BPV131041 BZR131041 CJN131041 CTJ131041 DDF131041 DNB131041 DWX131041 EGT131041 EQP131041 FAL131041 FKH131041 FUD131041 GDZ131041 GNV131041 GXR131041 HHN131041 HRJ131041 IBF131041 ILB131041 IUX131041 JET131041 JOP131041 JYL131041 KIH131041 KSD131041 LBZ131041 LLV131041 LVR131041 MFN131041 MPJ131041 MZF131041 NJB131041 NSX131041 OCT131041 OMP131041 OWL131041 PGH131041 PQD131041 PZZ131041 QJV131041 QTR131041 RDN131041 RNJ131041 RXF131041 SHB131041 SQX131041 TAT131041 TKP131041 TUL131041 UEH131041 UOD131041 UXZ131041 VHV131041 VRR131041 WBN131041 WLJ131041 WVF131041 D196570 IT196577 SP196577 ACL196577 AMH196577 AWD196577 BFZ196577 BPV196577 BZR196577 CJN196577 CTJ196577 DDF196577 DNB196577 DWX196577 EGT196577 EQP196577 FAL196577 FKH196577 FUD196577 GDZ196577 GNV196577 GXR196577 HHN196577 HRJ196577 IBF196577 ILB196577 IUX196577 JET196577 JOP196577 JYL196577 KIH196577 KSD196577 LBZ196577 LLV196577 LVR196577 MFN196577 MPJ196577 MZF196577 NJB196577 NSX196577 OCT196577 OMP196577 OWL196577 PGH196577 PQD196577 PZZ196577 QJV196577 QTR196577 RDN196577 RNJ196577 RXF196577 SHB196577 SQX196577 TAT196577 TKP196577 TUL196577 UEH196577 UOD196577 UXZ196577 VHV196577 VRR196577 WBN196577 WLJ196577 WVF196577 D262106 IT262113 SP262113 ACL262113 AMH262113 AWD262113 BFZ262113 BPV262113 BZR262113 CJN262113 CTJ262113 DDF262113 DNB262113 DWX262113 EGT262113 EQP262113 FAL262113 FKH262113 FUD262113 GDZ262113 GNV262113 GXR262113 HHN262113 HRJ262113 IBF262113 ILB262113 IUX262113 JET262113 JOP262113 JYL262113 KIH262113 KSD262113 LBZ262113 LLV262113 LVR262113 MFN262113 MPJ262113 MZF262113 NJB262113 NSX262113 OCT262113 OMP262113 OWL262113 PGH262113 PQD262113 PZZ262113 QJV262113 QTR262113 RDN262113 RNJ262113 RXF262113 SHB262113 SQX262113 TAT262113 TKP262113 TUL262113 UEH262113 UOD262113 UXZ262113 VHV262113 VRR262113 WBN262113 WLJ262113 WVF262113 D327642 IT327649 SP327649 ACL327649 AMH327649 AWD327649 BFZ327649 BPV327649 BZR327649 CJN327649 CTJ327649 DDF327649 DNB327649 DWX327649 EGT327649 EQP327649 FAL327649 FKH327649 FUD327649 GDZ327649 GNV327649 GXR327649 HHN327649 HRJ327649 IBF327649 ILB327649 IUX327649 JET327649 JOP327649 JYL327649 KIH327649 KSD327649 LBZ327649 LLV327649 LVR327649 MFN327649 MPJ327649 MZF327649 NJB327649 NSX327649 OCT327649 OMP327649 OWL327649 PGH327649 PQD327649 PZZ327649 QJV327649 QTR327649 RDN327649 RNJ327649 RXF327649 SHB327649 SQX327649 TAT327649 TKP327649 TUL327649 UEH327649 UOD327649 UXZ327649 VHV327649 VRR327649 WBN327649 WLJ327649 WVF327649 D393178 IT393185 SP393185 ACL393185 AMH393185 AWD393185 BFZ393185 BPV393185 BZR393185 CJN393185 CTJ393185 DDF393185 DNB393185 DWX393185 EGT393185 EQP393185 FAL393185 FKH393185 FUD393185 GDZ393185 GNV393185 GXR393185 HHN393185 HRJ393185 IBF393185 ILB393185 IUX393185 JET393185 JOP393185 JYL393185 KIH393185 KSD393185 LBZ393185 LLV393185 LVR393185 MFN393185 MPJ393185 MZF393185 NJB393185 NSX393185 OCT393185 OMP393185 OWL393185 PGH393185 PQD393185 PZZ393185 QJV393185 QTR393185 RDN393185 RNJ393185 RXF393185 SHB393185 SQX393185 TAT393185 TKP393185 TUL393185 UEH393185 UOD393185 UXZ393185 VHV393185 VRR393185 WBN393185 WLJ393185 WVF393185 D458714 IT458721 SP458721 ACL458721 AMH458721 AWD458721 BFZ458721 BPV458721 BZR458721 CJN458721 CTJ458721 DDF458721 DNB458721 DWX458721 EGT458721 EQP458721 FAL458721 FKH458721 FUD458721 GDZ458721 GNV458721 GXR458721 HHN458721 HRJ458721 IBF458721 ILB458721 IUX458721 JET458721 JOP458721 JYL458721 KIH458721 KSD458721 LBZ458721 LLV458721 LVR458721 MFN458721 MPJ458721 MZF458721 NJB458721 NSX458721 OCT458721 OMP458721 OWL458721 PGH458721 PQD458721 PZZ458721 QJV458721 QTR458721 RDN458721 RNJ458721 RXF458721 SHB458721 SQX458721 TAT458721 TKP458721 TUL458721 UEH458721 UOD458721 UXZ458721 VHV458721 VRR458721 WBN458721 WLJ458721 WVF458721 D524250 IT524257 SP524257 ACL524257 AMH524257 AWD524257 BFZ524257 BPV524257 BZR524257 CJN524257 CTJ524257 DDF524257 DNB524257 DWX524257 EGT524257 EQP524257 FAL524257 FKH524257 FUD524257 GDZ524257 GNV524257 GXR524257 HHN524257 HRJ524257 IBF524257 ILB524257 IUX524257 JET524257 JOP524257 JYL524257 KIH524257 KSD524257 LBZ524257 LLV524257 LVR524257 MFN524257 MPJ524257 MZF524257 NJB524257 NSX524257 OCT524257 OMP524257 OWL524257 PGH524257 PQD524257 PZZ524257 QJV524257 QTR524257 RDN524257 RNJ524257 RXF524257 SHB524257 SQX524257 TAT524257 TKP524257 TUL524257 UEH524257 UOD524257 UXZ524257 VHV524257 VRR524257 WBN524257 WLJ524257 WVF524257 D589786 IT589793 SP589793 ACL589793 AMH589793 AWD589793 BFZ589793 BPV589793 BZR589793 CJN589793 CTJ589793 DDF589793 DNB589793 DWX589793 EGT589793 EQP589793 FAL589793 FKH589793 FUD589793 GDZ589793 GNV589793 GXR589793 HHN589793 HRJ589793 IBF589793 ILB589793 IUX589793 JET589793 JOP589793 JYL589793 KIH589793 KSD589793 LBZ589793 LLV589793 LVR589793 MFN589793 MPJ589793 MZF589793 NJB589793 NSX589793 OCT589793 OMP589793 OWL589793 PGH589793 PQD589793 PZZ589793 QJV589793 QTR589793 RDN589793 RNJ589793 RXF589793 SHB589793 SQX589793 TAT589793 TKP589793 TUL589793 UEH589793 UOD589793 UXZ589793 VHV589793 VRR589793 WBN589793 WLJ589793 WVF589793 D655322 IT655329 SP655329 ACL655329 AMH655329 AWD655329 BFZ655329 BPV655329 BZR655329 CJN655329 CTJ655329 DDF655329 DNB655329 DWX655329 EGT655329 EQP655329 FAL655329 FKH655329 FUD655329 GDZ655329 GNV655329 GXR655329 HHN655329 HRJ655329 IBF655329 ILB655329 IUX655329 JET655329 JOP655329 JYL655329 KIH655329 KSD655329 LBZ655329 LLV655329 LVR655329 MFN655329 MPJ655329 MZF655329 NJB655329 NSX655329 OCT655329 OMP655329 OWL655329 PGH655329 PQD655329 PZZ655329 QJV655329 QTR655329 RDN655329 RNJ655329 RXF655329 SHB655329 SQX655329 TAT655329 TKP655329 TUL655329 UEH655329 UOD655329 UXZ655329 VHV655329 VRR655329 WBN655329 WLJ655329 WVF655329 D720858 IT720865 SP720865 ACL720865 AMH720865 AWD720865 BFZ720865 BPV720865 BZR720865 CJN720865 CTJ720865 DDF720865 DNB720865 DWX720865 EGT720865 EQP720865 FAL720865 FKH720865 FUD720865 GDZ720865 GNV720865 GXR720865 HHN720865 HRJ720865 IBF720865 ILB720865 IUX720865 JET720865 JOP720865 JYL720865 KIH720865 KSD720865 LBZ720865 LLV720865 LVR720865 MFN720865 MPJ720865 MZF720865 NJB720865 NSX720865 OCT720865 OMP720865 OWL720865 PGH720865 PQD720865 PZZ720865 QJV720865 QTR720865 RDN720865 RNJ720865 RXF720865 SHB720865 SQX720865 TAT720865 TKP720865 TUL720865 UEH720865 UOD720865 UXZ720865 VHV720865 VRR720865 WBN720865 WLJ720865 WVF720865 D786394 IT786401 SP786401 ACL786401 AMH786401 AWD786401 BFZ786401 BPV786401 BZR786401 CJN786401 CTJ786401 DDF786401 DNB786401 DWX786401 EGT786401 EQP786401 FAL786401 FKH786401 FUD786401 GDZ786401 GNV786401 GXR786401 HHN786401 HRJ786401 IBF786401 ILB786401 IUX786401 JET786401 JOP786401 JYL786401 KIH786401 KSD786401 LBZ786401 LLV786401 LVR786401 MFN786401 MPJ786401 MZF786401 NJB786401 NSX786401 OCT786401 OMP786401 OWL786401 PGH786401 PQD786401 PZZ786401 QJV786401 QTR786401 RDN786401 RNJ786401 RXF786401 SHB786401 SQX786401 TAT786401 TKP786401 TUL786401 UEH786401 UOD786401 UXZ786401 VHV786401 VRR786401 WBN786401 WLJ786401 WVF786401 D851930 IT851937 SP851937 ACL851937 AMH851937 AWD851937 BFZ851937 BPV851937 BZR851937 CJN851937 CTJ851937 DDF851937 DNB851937 DWX851937 EGT851937 EQP851937 FAL851937 FKH851937 FUD851937 GDZ851937 GNV851937 GXR851937 HHN851937 HRJ851937 IBF851937 ILB851937 IUX851937 JET851937 JOP851937 JYL851937 KIH851937 KSD851937 LBZ851937 LLV851937 LVR851937 MFN851937 MPJ851937 MZF851937 NJB851937 NSX851937 OCT851937 OMP851937 OWL851937 PGH851937 PQD851937 PZZ851937 QJV851937 QTR851937 RDN851937 RNJ851937 RXF851937 SHB851937 SQX851937 TAT851937 TKP851937 TUL851937 UEH851937 UOD851937 UXZ851937 VHV851937 VRR851937 WBN851937 WLJ851937 WVF851937 D917466 IT917473 SP917473 ACL917473 AMH917473 AWD917473 BFZ917473 BPV917473 BZR917473 CJN917473 CTJ917473 DDF917473 DNB917473 DWX917473 EGT917473 EQP917473 FAL917473 FKH917473 FUD917473 GDZ917473 GNV917473 GXR917473 HHN917473 HRJ917473 IBF917473 ILB917473 IUX917473 JET917473 JOP917473 JYL917473 KIH917473 KSD917473 LBZ917473 LLV917473 LVR917473 MFN917473 MPJ917473 MZF917473 NJB917473 NSX917473 OCT917473 OMP917473 OWL917473 PGH917473 PQD917473 PZZ917473 QJV917473 QTR917473 RDN917473 RNJ917473 RXF917473 SHB917473 SQX917473 TAT917473 TKP917473 TUL917473 UEH917473 UOD917473 UXZ917473 VHV917473 VRR917473 WBN917473 WLJ917473 WVF917473 D983002 IT983009 SP983009 ACL983009 AMH983009 AWD983009 BFZ983009 BPV983009 BZR983009 CJN983009 CTJ983009 DDF983009 DNB983009 DWX983009 EGT983009 EQP983009 FAL983009 FKH983009 FUD983009 GDZ983009 GNV983009 GXR983009 HHN983009 HRJ983009 IBF983009 ILB983009 IUX983009 JET983009 JOP983009 JYL983009 KIH983009 KSD983009 LBZ983009 LLV983009 LVR983009 MFN983009 MPJ983009 MZF983009 NJB983009 NSX983009 OCT983009 OMP983009 OWL983009 PGH983009 PQD983009 PZZ983009 QJV983009 QTR983009 RDN983009 RNJ983009 RXF983009 SHB983009 SQX983009 TAT983009 TKP983009 TUL983009 UEH983009 UOD983009 UXZ983009 VHV983009 VRR983009 WBN983009 WLJ983009 WVF983009 E12 IT12 SP12 ACL12 AMH12 AWD12 BFZ12 BPV12 BZR12 CJN12 CTJ12 DDF12 DNB12 DWX12 EGT12 EQP12 FAL12 FKH12 FUD12 GDZ12 GNV12 GXR12 HHN12 HRJ12 IBF12 ILB12 IUX12 JET12 JOP12 JYL12 KIH12 KSD12 LBZ12 LLV12 LVR12 MFN12 MPJ12 MZF12 NJB12 NSX12 OCT12 OMP12 OWL12 PGH12 PQD12 PZZ12 QJV12 QTR12 RDN12 RNJ12 RXF12 SHB12 SQX12 TAT12 TKP12 TUL12 UEH12 UOD12 UXZ12 VHV12 VRR12 WBN12 WLJ12 WVF12 E65493 IU65500 SQ65500 ACM65500 AMI65500 AWE65500 BGA65500 BPW65500 BZS65500 CJO65500 CTK65500 DDG65500 DNC65500 DWY65500 EGU65500 EQQ65500 FAM65500 FKI65500 FUE65500 GEA65500 GNW65500 GXS65500 HHO65500 HRK65500 IBG65500 ILC65500 IUY65500 JEU65500 JOQ65500 JYM65500 KII65500 KSE65500 LCA65500 LLW65500 LVS65500 MFO65500 MPK65500 MZG65500 NJC65500 NSY65500 OCU65500 OMQ65500 OWM65500 PGI65500 PQE65500 QAA65500 QJW65500 QTS65500 RDO65500 RNK65500 RXG65500 SHC65500 SQY65500 TAU65500 TKQ65500 TUM65500 UEI65500 UOE65500 UYA65500 VHW65500 VRS65500 WBO65500 WLK65500 WVG65500 E131029 IU131036 SQ131036 ACM131036 AMI131036 AWE131036 BGA131036 BPW131036 BZS131036 CJO131036 CTK131036 DDG131036 DNC131036 DWY131036 EGU131036 EQQ131036 FAM131036 FKI131036 FUE131036 GEA131036 GNW131036 GXS131036 HHO131036 HRK131036 IBG131036 ILC131036 IUY131036 JEU131036 JOQ131036 JYM131036 KII131036 KSE131036 LCA131036 LLW131036 LVS131036 MFO131036 MPK131036 MZG131036 NJC131036 NSY131036 OCU131036 OMQ131036 OWM131036 PGI131036 PQE131036 QAA131036 QJW131036 QTS131036 RDO131036 RNK131036 RXG131036 SHC131036 SQY131036 TAU131036 TKQ131036 TUM131036 UEI131036 UOE131036 UYA131036 VHW131036 VRS131036 WBO131036 WLK131036 WVG131036 E196565 IU196572 SQ196572 ACM196572 AMI196572 AWE196572 BGA196572 BPW196572 BZS196572 CJO196572 CTK196572 DDG196572 DNC196572 DWY196572 EGU196572 EQQ196572 FAM196572 FKI196572 FUE196572 GEA196572 GNW196572 GXS196572 HHO196572 HRK196572 IBG196572 ILC196572 IUY196572 JEU196572 JOQ196572 JYM196572 KII196572 KSE196572 LCA196572 LLW196572 LVS196572 MFO196572 MPK196572 MZG196572 NJC196572 NSY196572 OCU196572 OMQ196572 OWM196572 PGI196572 PQE196572 QAA196572 QJW196572 QTS196572 RDO196572 RNK196572 RXG196572 SHC196572 SQY196572 TAU196572 TKQ196572 TUM196572 UEI196572 UOE196572 UYA196572 VHW196572 VRS196572 WBO196572 WLK196572 WVG196572 E262101 IU262108 SQ262108 ACM262108 AMI262108 AWE262108 BGA262108 BPW262108 BZS262108 CJO262108 CTK262108 DDG262108 DNC262108 DWY262108 EGU262108 EQQ262108 FAM262108 FKI262108 FUE262108 GEA262108 GNW262108 GXS262108 HHO262108 HRK262108 IBG262108 ILC262108 IUY262108 JEU262108 JOQ262108 JYM262108 KII262108 KSE262108 LCA262108 LLW262108 LVS262108 MFO262108 MPK262108 MZG262108 NJC262108 NSY262108 OCU262108 OMQ262108 OWM262108 PGI262108 PQE262108 QAA262108 QJW262108 QTS262108 RDO262108 RNK262108 RXG262108 SHC262108 SQY262108 TAU262108 TKQ262108 TUM262108 UEI262108 UOE262108 UYA262108 VHW262108 VRS262108 WBO262108 WLK262108 WVG262108 E327637 IU327644 SQ327644 ACM327644 AMI327644 AWE327644 BGA327644 BPW327644 BZS327644 CJO327644 CTK327644 DDG327644 DNC327644 DWY327644 EGU327644 EQQ327644 FAM327644 FKI327644 FUE327644 GEA327644 GNW327644 GXS327644 HHO327644 HRK327644 IBG327644 ILC327644 IUY327644 JEU327644 JOQ327644 JYM327644 KII327644 KSE327644 LCA327644 LLW327644 LVS327644 MFO327644 MPK327644 MZG327644 NJC327644 NSY327644 OCU327644 OMQ327644 OWM327644 PGI327644 PQE327644 QAA327644 QJW327644 QTS327644 RDO327644 RNK327644 RXG327644 SHC327644 SQY327644 TAU327644 TKQ327644 TUM327644 UEI327644 UOE327644 UYA327644 VHW327644 VRS327644 WBO327644 WLK327644 WVG327644 E393173 IU393180 SQ393180 ACM393180 AMI393180 AWE393180 BGA393180 BPW393180 BZS393180 CJO393180 CTK393180 DDG393180 DNC393180 DWY393180 EGU393180 EQQ393180 FAM393180 FKI393180 FUE393180 GEA393180 GNW393180 GXS393180 HHO393180 HRK393180 IBG393180 ILC393180 IUY393180 JEU393180 JOQ393180 JYM393180 KII393180 KSE393180 LCA393180 LLW393180 LVS393180 MFO393180 MPK393180 MZG393180 NJC393180 NSY393180 OCU393180 OMQ393180 OWM393180 PGI393180 PQE393180 QAA393180 QJW393180 QTS393180 RDO393180 RNK393180 RXG393180 SHC393180 SQY393180 TAU393180 TKQ393180 TUM393180 UEI393180 UOE393180 UYA393180 VHW393180 VRS393180 WBO393180 WLK393180 WVG393180 E458709 IU458716 SQ458716 ACM458716 AMI458716 AWE458716 BGA458716 BPW458716 BZS458716 CJO458716 CTK458716 DDG458716 DNC458716 DWY458716 EGU458716 EQQ458716 FAM458716 FKI458716 FUE458716 GEA458716 GNW458716 GXS458716 HHO458716 HRK458716 IBG458716 ILC458716 IUY458716 JEU458716 JOQ458716 JYM458716 KII458716 KSE458716 LCA458716 LLW458716 LVS458716 MFO458716 MPK458716 MZG458716 NJC458716 NSY458716 OCU458716 OMQ458716 OWM458716 PGI458716 PQE458716 QAA458716 QJW458716 QTS458716 RDO458716 RNK458716 RXG458716 SHC458716 SQY458716 TAU458716 TKQ458716 TUM458716 UEI458716 UOE458716 UYA458716 VHW458716 VRS458716 WBO458716 WLK458716 WVG458716 E524245 IU524252 SQ524252 ACM524252 AMI524252 AWE524252 BGA524252 BPW524252 BZS524252 CJO524252 CTK524252 DDG524252 DNC524252 DWY524252 EGU524252 EQQ524252 FAM524252 FKI524252 FUE524252 GEA524252 GNW524252 GXS524252 HHO524252 HRK524252 IBG524252 ILC524252 IUY524252 JEU524252 JOQ524252 JYM524252 KII524252 KSE524252 LCA524252 LLW524252 LVS524252 MFO524252 MPK524252 MZG524252 NJC524252 NSY524252 OCU524252 OMQ524252 OWM524252 PGI524252 PQE524252 QAA524252 QJW524252 QTS524252 RDO524252 RNK524252 RXG524252 SHC524252 SQY524252 TAU524252 TKQ524252 TUM524252 UEI524252 UOE524252 UYA524252 VHW524252 VRS524252 WBO524252 WLK524252 WVG524252 E589781 IU589788 SQ589788 ACM589788 AMI589788 AWE589788 BGA589788 BPW589788 BZS589788 CJO589788 CTK589788 DDG589788 DNC589788 DWY589788 EGU589788 EQQ589788 FAM589788 FKI589788 FUE589788 GEA589788 GNW589788 GXS589788 HHO589788 HRK589788 IBG589788 ILC589788 IUY589788 JEU589788 JOQ589788 JYM589788 KII589788 KSE589788 LCA589788 LLW589788 LVS589788 MFO589788 MPK589788 MZG589788 NJC589788 NSY589788 OCU589788 OMQ589788 OWM589788 PGI589788 PQE589788 QAA589788 QJW589788 QTS589788 RDO589788 RNK589788 RXG589788 SHC589788 SQY589788 TAU589788 TKQ589788 TUM589788 UEI589788 UOE589788 UYA589788 VHW589788 VRS589788 WBO589788 WLK589788 WVG589788 E655317 IU655324 SQ655324 ACM655324 AMI655324 AWE655324 BGA655324 BPW655324 BZS655324 CJO655324 CTK655324 DDG655324 DNC655324 DWY655324 EGU655324 EQQ655324 FAM655324 FKI655324 FUE655324 GEA655324 GNW655324 GXS655324 HHO655324 HRK655324 IBG655324 ILC655324 IUY655324 JEU655324 JOQ655324 JYM655324 KII655324 KSE655324 LCA655324 LLW655324 LVS655324 MFO655324 MPK655324 MZG655324 NJC655324 NSY655324 OCU655324 OMQ655324 OWM655324 PGI655324 PQE655324 QAA655324 QJW655324 QTS655324 RDO655324 RNK655324 RXG655324 SHC655324 SQY655324 TAU655324 TKQ655324 TUM655324 UEI655324 UOE655324 UYA655324 VHW655324 VRS655324 WBO655324 WLK655324 WVG655324 E720853 IU720860 SQ720860 ACM720860 AMI720860 AWE720860 BGA720860 BPW720860 BZS720860 CJO720860 CTK720860 DDG720860 DNC720860 DWY720860 EGU720860 EQQ720860 FAM720860 FKI720860 FUE720860 GEA720860 GNW720860 GXS720860 HHO720860 HRK720860 IBG720860 ILC720860 IUY720860 JEU720860 JOQ720860 JYM720860 KII720860 KSE720860 LCA720860 LLW720860 LVS720860 MFO720860 MPK720860 MZG720860 NJC720860 NSY720860 OCU720860 OMQ720860 OWM720860 PGI720860 PQE720860 QAA720860 QJW720860 QTS720860 RDO720860 RNK720860 RXG720860 SHC720860 SQY720860 TAU720860 TKQ720860 TUM720860 UEI720860 UOE720860 UYA720860 VHW720860 VRS720860 WBO720860 WLK720860 WVG720860 E786389 IU786396 SQ786396 ACM786396 AMI786396 AWE786396 BGA786396 BPW786396 BZS786396 CJO786396 CTK786396 DDG786396 DNC786396 DWY786396 EGU786396 EQQ786396 FAM786396 FKI786396 FUE786396 GEA786396 GNW786396 GXS786396 HHO786396 HRK786396 IBG786396 ILC786396 IUY786396 JEU786396 JOQ786396 JYM786396 KII786396 KSE786396 LCA786396 LLW786396 LVS786396 MFO786396 MPK786396 MZG786396 NJC786396 NSY786396 OCU786396 OMQ786396 OWM786396 PGI786396 PQE786396 QAA786396 QJW786396 QTS786396 RDO786396 RNK786396 RXG786396 SHC786396 SQY786396 TAU786396 TKQ786396 TUM786396 UEI786396 UOE786396 UYA786396 VHW786396 VRS786396 WBO786396 WLK786396 WVG786396 E851925 IU851932 SQ851932 ACM851932 AMI851932 AWE851932 BGA851932 BPW851932 BZS851932 CJO851932 CTK851932 DDG851932 DNC851932 DWY851932 EGU851932 EQQ851932 FAM851932 FKI851932 FUE851932 GEA851932 GNW851932 GXS851932 HHO851932 HRK851932 IBG851932 ILC851932 IUY851932 JEU851932 JOQ851932 JYM851932 KII851932 KSE851932 LCA851932 LLW851932 LVS851932 MFO851932 MPK851932 MZG851932 NJC851932 NSY851932 OCU851932 OMQ851932 OWM851932 PGI851932 PQE851932 QAA851932 QJW851932 QTS851932 RDO851932 RNK851932 RXG851932 SHC851932 SQY851932 TAU851932 TKQ851932 TUM851932 UEI851932 UOE851932 UYA851932 VHW851932 VRS851932 WBO851932 WLK851932 WVG851932 E917461 IU917468 SQ917468 ACM917468 AMI917468 AWE917468 BGA917468 BPW917468 BZS917468 CJO917468 CTK917468 DDG917468 DNC917468 DWY917468 EGU917468 EQQ917468 FAM917468 FKI917468 FUE917468 GEA917468 GNW917468 GXS917468 HHO917468 HRK917468 IBG917468 ILC917468 IUY917468 JEU917468 JOQ917468 JYM917468 KII917468 KSE917468 LCA917468 LLW917468 LVS917468 MFO917468 MPK917468 MZG917468 NJC917468 NSY917468 OCU917468 OMQ917468 OWM917468 PGI917468 PQE917468 QAA917468 QJW917468 QTS917468 RDO917468 RNK917468 RXG917468 SHC917468 SQY917468 TAU917468 TKQ917468 TUM917468 UEI917468 UOE917468 UYA917468 VHW917468 VRS917468 WBO917468 WLK917468 WVG917468 E982997 IU983004 SQ983004 ACM983004 AMI983004 AWE983004 BGA983004 BPW983004 BZS983004 CJO983004 CTK983004 DDG983004 DNC983004 DWY983004 EGU983004 EQQ983004 FAM983004 FKI983004 FUE983004 GEA983004 GNW983004 GXS983004 HHO983004 HRK983004 IBG983004 ILC983004 IUY983004 JEU983004 JOQ983004 JYM983004 KII983004 KSE983004 LCA983004 LLW983004 LVS983004 MFO983004 MPK983004 MZG983004 NJC983004 NSY983004 OCU983004 OMQ983004 OWM983004 PGI983004 PQE983004 QAA983004 QJW983004 QTS983004 RDO983004 RNK983004 RXG983004 SHC983004 SQY983004 TAU983004 TKQ983004 TUM983004 UEI983004 UOE983004 UYA983004 VHW983004 VRS983004 WBO983004 WLK983004 ST24:SU28 ACP24:ACQ28 AML24:AMM28 AWH24:AWI28 BGD24:BGE28 BPZ24:BQA28 BZV24:BZW28 CJR24:CJS28 CTN24:CTO28 DDJ24:DDK28 DNF24:DNG28 DXB24:DXC28 EGX24:EGY28 EQT24:EQU28 FAP24:FAQ28 FKL24:FKM28 FUH24:FUI28 GED24:GEE28 GNZ24:GOA28 GXV24:GXW28 HHR24:HHS28 HRN24:HRO28 IBJ24:IBK28 ILF24:ILG28 IVB24:IVC28 JEX24:JEY28 JOT24:JOU28 JYP24:JYQ28 KIL24:KIM28 KSH24:KSI28 LCD24:LCE28 LLZ24:LMA28 LVV24:LVW28 MFR24:MFS28 MPN24:MPO28 MZJ24:MZK28 NJF24:NJG28 NTB24:NTC28 OCX24:OCY28 OMT24:OMU28 OWP24:OWQ28 PGL24:PGM28 PQH24:PQI28 QAD24:QAE28 QJZ24:QKA28 QTV24:QTW28 RDR24:RDS28 RNN24:RNO28 RXJ24:RXK28 SHF24:SHG28 SRB24:SRC28 TAX24:TAY28 TKT24:TKU28 TUP24:TUQ28 UEL24:UEM28 UOH24:UOI28 UYD24:UYE28 VHZ24:VIA28 VRV24:VRW28 WBR24:WBS28 WLN24:WLO28 WVJ24:WVK28 IX24:IY28" xr:uid="{B3E62AB2-2C4F-4BF9-B900-BEC5019C4884}">
      <formula1>#REF!</formula1>
    </dataValidation>
    <dataValidation type="list" allowBlank="1" showInputMessage="1" showErrorMessage="1" sqref="H23" xr:uid="{1456F497-177B-4D10-B562-B68B9A5F7048}">
      <formula1>$N$11:$N$17</formula1>
    </dataValidation>
    <dataValidation showInputMessage="1" showErrorMessage="1" sqref="F12 E18" xr:uid="{F4B1E488-076D-455D-AFE1-EDC306BDD5FA}"/>
  </dataValidations>
  <printOptions horizontalCentered="1"/>
  <pageMargins left="0.31496062992125984" right="0.31496062992125984" top="0.74803149606299213" bottom="0.74803149606299213" header="0.31496062992125984" footer="0.31496062992125984"/>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FABIO MAURICIO  PINZON JIMENEZ</cp:lastModifiedBy>
  <cp:revision/>
  <dcterms:created xsi:type="dcterms:W3CDTF">2018-12-18T16:34:34Z</dcterms:created>
  <dcterms:modified xsi:type="dcterms:W3CDTF">2022-01-24T20:15:53Z</dcterms:modified>
  <cp:category/>
  <cp:contentStatus/>
</cp:coreProperties>
</file>