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uanj\Documents\Página WEB\"/>
    </mc:Choice>
  </mc:AlternateContent>
  <bookViews>
    <workbookView xWindow="0" yWindow="0" windowWidth="20490" windowHeight="7755" tabRatio="337"/>
  </bookViews>
  <sheets>
    <sheet name="Anexo B - Formato de Cotización" sheetId="33" r:id="rId1"/>
    <sheet name="EXP. ADICIONAL PROPONENTE" sheetId="13" state="hidden" r:id="rId2"/>
    <sheet name="EXP. ADIC. EXP. INTER" sheetId="14" state="hidden" r:id="rId3"/>
    <sheet name="EXP. ADIC. EXP. NACIONAL" sheetId="15" state="hidden"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5" l="1"/>
  <c r="G42" i="15"/>
  <c r="G39" i="15"/>
  <c r="G36" i="15"/>
  <c r="G33" i="15"/>
  <c r="G27" i="15"/>
  <c r="G24" i="15"/>
  <c r="G30" i="15"/>
  <c r="G21" i="15"/>
  <c r="G18" i="15"/>
  <c r="G15" i="15"/>
  <c r="G12" i="15"/>
  <c r="G9" i="15"/>
  <c r="H91" i="15"/>
  <c r="G73" i="15"/>
  <c r="G91" i="15" s="1"/>
  <c r="H63" i="15"/>
  <c r="G9" i="14"/>
  <c r="C9" i="14"/>
  <c r="H58" i="14"/>
  <c r="G40" i="14"/>
  <c r="G58" i="14" s="1"/>
  <c r="G12" i="14"/>
  <c r="G30" i="14" s="1"/>
  <c r="E4" i="14"/>
  <c r="H30" i="14"/>
  <c r="G63" i="15" l="1"/>
  <c r="E4" i="15" s="1"/>
</calcChain>
</file>

<file path=xl/sharedStrings.xml><?xml version="1.0" encoding="utf-8"?>
<sst xmlns="http://schemas.openxmlformats.org/spreadsheetml/2006/main" count="403" uniqueCount="150">
  <si>
    <t>ANEXO B - FORMATO DE COTIZACIÓN</t>
  </si>
  <si>
    <r>
      <t>ÍTEM</t>
    </r>
    <r>
      <rPr>
        <sz val="9"/>
        <rFont val="Arial"/>
        <charset val="1"/>
      </rPr>
      <t> </t>
    </r>
  </si>
  <si>
    <r>
      <t>Cantidad</t>
    </r>
    <r>
      <rPr>
        <sz val="9"/>
        <rFont val="Arial"/>
        <charset val="1"/>
      </rPr>
      <t> </t>
    </r>
  </si>
  <si>
    <r>
      <t>Unidad</t>
    </r>
    <r>
      <rPr>
        <sz val="9"/>
        <rFont val="Arial"/>
        <charset val="1"/>
      </rPr>
      <t> </t>
    </r>
  </si>
  <si>
    <r>
      <t>Necesidad FENOGE</t>
    </r>
    <r>
      <rPr>
        <sz val="9"/>
        <rFont val="Arial"/>
        <charset val="1"/>
      </rPr>
      <t> </t>
    </r>
  </si>
  <si>
    <r>
      <t>Valor Unitario sin IVA</t>
    </r>
    <r>
      <rPr>
        <sz val="9"/>
        <rFont val="Arial"/>
        <charset val="1"/>
      </rPr>
      <t> </t>
    </r>
  </si>
  <si>
    <r>
      <t>Valor IVA, si aplica</t>
    </r>
    <r>
      <rPr>
        <sz val="9"/>
        <rFont val="Arial"/>
        <charset val="1"/>
      </rPr>
      <t> </t>
    </r>
  </si>
  <si>
    <r>
      <t>Valor Unitario incluido IVA, si aplica</t>
    </r>
    <r>
      <rPr>
        <sz val="9"/>
        <rFont val="Arial"/>
        <charset val="1"/>
      </rPr>
      <t> </t>
    </r>
  </si>
  <si>
    <r>
      <t>1.</t>
    </r>
    <r>
      <rPr>
        <sz val="9"/>
        <rFont val="Arial"/>
        <charset val="1"/>
      </rPr>
      <t> </t>
    </r>
  </si>
  <si>
    <r>
      <t> </t>
    </r>
    <r>
      <rPr>
        <sz val="9"/>
        <rFont val="Arial"/>
        <charset val="1"/>
      </rPr>
      <t> </t>
    </r>
  </si>
  <si>
    <r>
      <t>Características Servidor de Hosting:</t>
    </r>
    <r>
      <rPr>
        <sz val="9"/>
        <rFont val="Arial"/>
        <charset val="1"/>
      </rPr>
      <t> </t>
    </r>
  </si>
  <si>
    <r>
      <t>1.1</t>
    </r>
    <r>
      <rPr>
        <sz val="9"/>
        <rFont val="Arial"/>
        <charset val="1"/>
      </rPr>
      <t> </t>
    </r>
  </si>
  <si>
    <r>
      <t>1</t>
    </r>
    <r>
      <rPr>
        <sz val="9"/>
        <rFont val="Arial"/>
        <charset val="1"/>
      </rPr>
      <t> </t>
    </r>
  </si>
  <si>
    <t>Memoria Física mayor a 512 Mb </t>
  </si>
  <si>
    <r>
      <t>1.2</t>
    </r>
    <r>
      <rPr>
        <sz val="9"/>
        <rFont val="Arial"/>
        <charset val="1"/>
      </rPr>
      <t> </t>
    </r>
  </si>
  <si>
    <t xml:space="preserve"> Hosting compartido  </t>
  </si>
  <si>
    <r>
      <t>1.3</t>
    </r>
    <r>
      <rPr>
        <sz val="9"/>
        <rFont val="Arial"/>
        <charset val="1"/>
      </rPr>
      <t> </t>
    </r>
  </si>
  <si>
    <t>Debe contar con firewall de seguridad perimetral para prevenir y mitigar posibles ataques </t>
  </si>
  <si>
    <r>
      <t>1.4</t>
    </r>
    <r>
      <rPr>
        <sz val="9"/>
        <rFont val="Arial"/>
        <charset val="1"/>
      </rPr>
      <t> </t>
    </r>
  </si>
  <si>
    <t>Se debe garantizar la disponibilidad del servicio al  99,9% </t>
  </si>
  <si>
    <r>
      <t>1.5</t>
    </r>
    <r>
      <rPr>
        <sz val="9"/>
        <rFont val="Arial"/>
        <charset val="1"/>
      </rPr>
      <t> </t>
    </r>
  </si>
  <si>
    <t>Hosting Linux </t>
  </si>
  <si>
    <r>
      <t>1.6</t>
    </r>
    <r>
      <rPr>
        <sz val="9"/>
        <rFont val="Arial"/>
        <charset val="1"/>
      </rPr>
      <t> </t>
    </r>
  </si>
  <si>
    <t>Almacenamiento SSD Minimo 30 Gb  flexibilidad (Escalabilidad) en cuanto a recursos de memoria y almacenamiento de un 15 o 30% </t>
  </si>
  <si>
    <r>
      <t>TOTAL PRODUCTO</t>
    </r>
    <r>
      <rPr>
        <sz val="9"/>
        <rFont val="Arial"/>
        <charset val="1"/>
      </rPr>
      <t> </t>
    </r>
  </si>
  <si>
    <r>
      <t>2</t>
    </r>
    <r>
      <rPr>
        <sz val="9"/>
        <rFont val="Arial"/>
        <charset val="1"/>
      </rPr>
      <t> </t>
    </r>
  </si>
  <si>
    <r>
      <t>Características  Hosting:</t>
    </r>
    <r>
      <rPr>
        <sz val="9"/>
        <rFont val="Arial"/>
        <charset val="1"/>
      </rPr>
      <t> </t>
    </r>
  </si>
  <si>
    <r>
      <t>2.1</t>
    </r>
    <r>
      <rPr>
        <sz val="9"/>
        <rFont val="Arial"/>
        <charset val="1"/>
      </rPr>
      <t> </t>
    </r>
  </si>
  <si>
    <t> Dominio (fenoge.com) </t>
  </si>
  <si>
    <r>
      <t>2.2</t>
    </r>
    <r>
      <rPr>
        <sz val="9"/>
        <rFont val="Arial"/>
        <charset val="1"/>
      </rPr>
      <t> </t>
    </r>
  </si>
  <si>
    <t>Hosting tipo Cloud </t>
  </si>
  <si>
    <r>
      <t>2.3</t>
    </r>
    <r>
      <rPr>
        <sz val="9"/>
        <rFont val="Arial"/>
        <charset val="1"/>
      </rPr>
      <t> </t>
    </r>
  </si>
  <si>
    <t>Debe permitir realizar copias de seguridad periódicamente  y restauración del sitio web </t>
  </si>
  <si>
    <r>
      <t>2.4</t>
    </r>
    <r>
      <rPr>
        <sz val="9"/>
        <rFont val="Arial"/>
        <charset val="1"/>
      </rPr>
      <t> </t>
    </r>
  </si>
  <si>
    <t>Administración cPanel o plesk </t>
  </si>
  <si>
    <r>
      <t>2.5</t>
    </r>
    <r>
      <rPr>
        <sz val="9"/>
        <rFont val="Arial"/>
        <charset val="1"/>
      </rPr>
      <t> </t>
    </r>
  </si>
  <si>
    <r>
      <t>N/A</t>
    </r>
    <r>
      <rPr>
        <sz val="9"/>
        <rFont val="Arial"/>
        <charset val="1"/>
      </rPr>
      <t> </t>
    </r>
  </si>
  <si>
    <t>Soportar Wordpress, apache, php y MySQL </t>
  </si>
  <si>
    <r>
      <t>2.6</t>
    </r>
    <r>
      <rPr>
        <sz val="9"/>
        <rFont val="Arial"/>
        <charset val="1"/>
      </rPr>
      <t> </t>
    </r>
  </si>
  <si>
    <t>Sin límite de ancho de banda </t>
  </si>
  <si>
    <r>
      <t>2.7</t>
    </r>
    <r>
      <rPr>
        <sz val="9"/>
        <rFont val="Arial"/>
        <charset val="1"/>
      </rPr>
      <t> </t>
    </r>
  </si>
  <si>
    <t>Certificado SSL tipo EV para el dominio fenoge.com con vigencia a dos años </t>
  </si>
  <si>
    <r>
      <t>2.8</t>
    </r>
    <r>
      <rPr>
        <sz val="9"/>
        <rFont val="Arial"/>
        <charset val="1"/>
      </rPr>
      <t> </t>
    </r>
  </si>
  <si>
    <t xml:space="preserve">Renovación de dominios  fenoge.com con vigencia a dos años.  </t>
  </si>
  <si>
    <t>  </t>
  </si>
  <si>
    <r>
      <t>2.9</t>
    </r>
    <r>
      <rPr>
        <sz val="9"/>
        <rFont val="Arial"/>
        <charset val="1"/>
      </rPr>
      <t> </t>
    </r>
  </si>
  <si>
    <r>
      <t>Años</t>
    </r>
    <r>
      <rPr>
        <sz val="9"/>
        <rFont val="Arial"/>
        <charset val="1"/>
      </rPr>
      <t> </t>
    </r>
  </si>
  <si>
    <t>El tiempo del servicio hosting debe ser de 2 años </t>
  </si>
  <si>
    <r>
      <t>3</t>
    </r>
    <r>
      <rPr>
        <sz val="9"/>
        <rFont val="Arial"/>
        <charset val="1"/>
      </rPr>
      <t> </t>
    </r>
  </si>
  <si>
    <r>
      <t>Licenciamiento:</t>
    </r>
    <r>
      <rPr>
        <sz val="9"/>
        <rFont val="Arial"/>
        <charset val="1"/>
      </rPr>
      <t> </t>
    </r>
  </si>
  <si>
    <r>
      <t>3.1</t>
    </r>
    <r>
      <rPr>
        <sz val="9"/>
        <rFont val="Arial"/>
        <charset val="1"/>
      </rPr>
      <t> </t>
    </r>
  </si>
  <si>
    <r>
      <t>60</t>
    </r>
    <r>
      <rPr>
        <sz val="9"/>
        <rFont val="Arial"/>
        <charset val="1"/>
      </rPr>
      <t> </t>
    </r>
  </si>
  <si>
    <t>Cuentas de correo dominio fenoge.com Capacidad 50Gb </t>
  </si>
  <si>
    <t>3.2. A</t>
  </si>
  <si>
    <t>Licencia Microsoft Office 365  plan E1 "con Archiving" </t>
  </si>
  <si>
    <t> </t>
  </si>
  <si>
    <t>3.2. B</t>
  </si>
  <si>
    <t>Licencia Microsoft Office 365  plan E3 "con Archiving" </t>
  </si>
  <si>
    <t>TOTAL PRODUCTO CON PLAN E1 (3.2. A)</t>
  </si>
  <si>
    <t>TOTAL PRODUCTO CON PLAN E3 (3.2. B.)</t>
  </si>
  <si>
    <r>
      <t>4</t>
    </r>
    <r>
      <rPr>
        <sz val="9"/>
        <rFont val="Arial"/>
        <charset val="1"/>
      </rPr>
      <t> </t>
    </r>
  </si>
  <si>
    <r>
      <t>Condiciones para la prestación del servicio de diseño y administración</t>
    </r>
    <r>
      <rPr>
        <sz val="9"/>
        <rFont val="Arial"/>
        <charset val="1"/>
      </rPr>
      <t> </t>
    </r>
  </si>
  <si>
    <r>
      <t>4.1</t>
    </r>
    <r>
      <rPr>
        <sz val="9"/>
        <rFont val="Arial"/>
        <charset val="1"/>
      </rPr>
      <t> </t>
    </r>
  </si>
  <si>
    <t>Configuración  </t>
  </si>
  <si>
    <t>Configuración, parametrización de las plataformas </t>
  </si>
  <si>
    <r>
      <t>4.2</t>
    </r>
    <r>
      <rPr>
        <sz val="9"/>
        <rFont val="Arial"/>
        <charset val="1"/>
      </rPr>
      <t> </t>
    </r>
  </si>
  <si>
    <t>Diseño Web </t>
  </si>
  <si>
    <t>Levantamiento técnico de requerimientos e información primaria para actualizar el diseño y parametrización del sitio web, con el fin de obtener como resultado el documento técnico donde se describa especificaciones para una contratación futura. </t>
  </si>
  <si>
    <r>
      <t>4.3</t>
    </r>
    <r>
      <rPr>
        <sz val="9"/>
        <rFont val="Arial"/>
        <charset val="1"/>
      </rPr>
      <t> </t>
    </r>
  </si>
  <si>
    <t>Migración </t>
  </si>
  <si>
    <t>Se debe migrar la página actual al nuevo hosting </t>
  </si>
  <si>
    <r>
      <t>4.4</t>
    </r>
    <r>
      <rPr>
        <sz val="9"/>
        <rFont val="Arial"/>
        <charset val="1"/>
      </rPr>
      <t> </t>
    </r>
  </si>
  <si>
    <r>
      <t>Migrar la información de aproximadamente</t>
    </r>
    <r>
      <rPr>
        <sz val="9"/>
        <color rgb="FFFF0000"/>
        <rFont val="Arial"/>
        <charset val="1"/>
      </rPr>
      <t> </t>
    </r>
    <r>
      <rPr>
        <sz val="9"/>
        <rFont val="Arial"/>
        <charset val="1"/>
      </rPr>
      <t>50</t>
    </r>
    <r>
      <rPr>
        <sz val="9"/>
        <color rgb="FFFF0000"/>
        <rFont val="Arial"/>
        <charset val="1"/>
      </rPr>
      <t> </t>
    </r>
    <r>
      <rPr>
        <sz val="9"/>
        <rFont val="Arial"/>
        <charset val="1"/>
      </rPr>
      <t>cuentas que actualmente están con @minenergia.gov.co y @fenoge.com al nuevo tenant   </t>
    </r>
  </si>
  <si>
    <r>
      <t>4.5</t>
    </r>
    <r>
      <rPr>
        <sz val="9"/>
        <rFont val="Arial"/>
        <charset val="1"/>
      </rPr>
      <t> </t>
    </r>
  </si>
  <si>
    <t>Capacitación </t>
  </si>
  <si>
    <t> Entrenamiento en administración del sitio y consola de Office 365 </t>
  </si>
  <si>
    <r>
      <t>4.6</t>
    </r>
    <r>
      <rPr>
        <sz val="9"/>
        <rFont val="Arial"/>
        <charset val="1"/>
      </rPr>
      <t> </t>
    </r>
  </si>
  <si>
    <t>Administración </t>
  </si>
  <si>
    <t>Servicios de administración y Soporte </t>
  </si>
  <si>
    <r>
      <t>TOTAL COTIZACIÓN</t>
    </r>
    <r>
      <rPr>
        <sz val="9"/>
        <rFont val="Arial"/>
        <charset val="1"/>
      </rPr>
      <t> </t>
    </r>
  </si>
  <si>
    <r>
      <t>Nota 3: </t>
    </r>
    <r>
      <rPr>
        <sz val="10"/>
        <rFont val="Arial"/>
        <charset val="1"/>
      </rPr>
      <t>Se entiende que la cotización presentada para el presente sondeo de mercado tiene vigencia no menor a un (1) mes. </t>
    </r>
  </si>
  <si>
    <r>
      <t>Nota 4:</t>
    </r>
    <r>
      <rPr>
        <sz val="10"/>
        <rFont val="Arial"/>
        <charset val="1"/>
      </rPr>
      <t> Se entiende que aquellas empresas interesadas en participar en el sondeo de mercado, deberán proporcionar con la cotización estos requisitos mediante la indicación de la información correspondiente. </t>
    </r>
  </si>
  <si>
    <r>
      <t>Nota 5:</t>
    </r>
    <r>
      <rPr>
        <sz val="10"/>
        <rFont val="Arial"/>
        <charset val="1"/>
      </rPr>
      <t> Se entiende que en el marco del contrato que se llegue a suscribir, el Fondo podrá solicitar los productos enunciados total o parcialmente, siempre que se enmarquen en el objeto del Contrato. Para tales productos se requerirá la cotización de los mismos por parte del Contratista y la aprobación de la cotización por parte del Supervisor, considerando los precios conocidos para tales productos en el mercado. </t>
    </r>
  </si>
  <si>
    <r>
      <t>DECLARO BAJO LA GRAVEDAD DE JURAMENTO QUE LA INFORMACIÓN CONTENIDA EN ESTE DOCUMENTO ES VERDADERA, RAZÓN POR LA CUAL AUTORIZO AL FENOGE PARA QUE LA VALIDE AL MOMENTO DE LA VERIFICACIÓN DE LA COTIZACIÓN. ASÍ MISMO DECLARO QUE LA COTIZACIÓN PRESENTADA CUMPLE CON TODOS LOS REQUISITOS DETERMINADOS EN EL DOCUMENTO “SOLICITUD DE COTIZACIÓN PARA REALIZAR SONDEO DE MERCADO PARA EL SUMINISTRO DE PAPELERÍA Y ELEMENTOS DE OFICINA”.</t>
    </r>
    <r>
      <rPr>
        <sz val="10"/>
        <rFont val="Arial"/>
        <charset val="1"/>
      </rPr>
      <t> </t>
    </r>
  </si>
  <si>
    <r>
      <t>Firma:</t>
    </r>
    <r>
      <rPr>
        <sz val="10"/>
        <rFont val="Arial"/>
        <charset val="1"/>
      </rPr>
      <t> </t>
    </r>
  </si>
  <si>
    <r>
      <t>Nombre del Representante Legal:</t>
    </r>
    <r>
      <rPr>
        <sz val="10"/>
        <rFont val="Arial"/>
        <charset val="1"/>
      </rPr>
      <t> </t>
    </r>
  </si>
  <si>
    <r>
      <t>Cédula:</t>
    </r>
    <r>
      <rPr>
        <sz val="10"/>
        <rFont val="Arial"/>
        <charset val="1"/>
      </rPr>
      <t> </t>
    </r>
  </si>
  <si>
    <r>
      <t>Empresa:</t>
    </r>
    <r>
      <rPr>
        <sz val="10"/>
        <rFont val="Arial"/>
        <charset val="1"/>
      </rPr>
      <t> </t>
    </r>
  </si>
  <si>
    <r>
      <t>Dirección:</t>
    </r>
    <r>
      <rPr>
        <sz val="10"/>
        <rFont val="Arial"/>
        <charset val="1"/>
      </rPr>
      <t> </t>
    </r>
  </si>
  <si>
    <r>
      <t>Teléfono:</t>
    </r>
    <r>
      <rPr>
        <sz val="10"/>
        <rFont val="Arial"/>
        <charset val="1"/>
      </rPr>
      <t> </t>
    </r>
  </si>
  <si>
    <r>
      <t>Correo electrónico:</t>
    </r>
    <r>
      <rPr>
        <sz val="10"/>
        <rFont val="Arial"/>
        <charset val="1"/>
      </rPr>
      <t> </t>
    </r>
  </si>
  <si>
    <t>EXPERIENCIA ADICIONAL DEL PROPONENTE</t>
  </si>
  <si>
    <t>Proponente</t>
  </si>
  <si>
    <t>Contrato</t>
  </si>
  <si>
    <t>Objeto (Consultorías o asesorías en formulación o evaluación de temas de política energética en los sectores de industria y/o comercio y/o residencial y/o servicios y/o la realización de consultorías y/o asesorías en normatividad y/o regulación de procesos y procedimientos del sector minero energético)</t>
  </si>
  <si>
    <t>Contratante</t>
  </si>
  <si>
    <t>Contratista</t>
  </si>
  <si>
    <t>Objeto del contrato</t>
  </si>
  <si>
    <t xml:space="preserve">Folio </t>
  </si>
  <si>
    <t>CUMPLE / NO CUMPLE</t>
  </si>
  <si>
    <t>PUNTAJE 
(Máximo 40 Puntos)</t>
  </si>
  <si>
    <t>Ernst &amp; 
Young SAS</t>
  </si>
  <si>
    <t>Acompañar a Occidental de Colombia en la elaboación del pronóstico de precio de electricidad en forma mensual, discutir y analizar cambios regulatorios o del entorno que podrían tener incidencia en el precio.</t>
  </si>
  <si>
    <t>Occidental de Colombia LLC</t>
  </si>
  <si>
    <t>Occidental de Colombia</t>
  </si>
  <si>
    <t>Cumple</t>
  </si>
  <si>
    <t>Acompañar a Occidental de Colombia e el estudio de mercado y de precios de energía eléctrica.</t>
  </si>
  <si>
    <t>Prestación de servicios con el fin de analizar la cadena del Combustíble JP 1, para determinar la incidencia que tiene cada uno de los agentes en el precio, teniendo en cuenta, principalmente los diferentes tipos que se utilizan (terrestre, aéreo, fluvial, marítimo y poliductos) para llevar el producto.</t>
  </si>
  <si>
    <t>CREG</t>
  </si>
  <si>
    <t>NL Energía y Clima: Elaboración del Plan de Eficiencia Energética para el período 2013-2016 (pag. 29)</t>
  </si>
  <si>
    <t>Cargo</t>
  </si>
  <si>
    <t>Nombre</t>
  </si>
  <si>
    <t>Meses Experiencia Profesional Relacionada  Adicional
(3 años)</t>
  </si>
  <si>
    <t>Cumple / No Cumple</t>
  </si>
  <si>
    <t>Puntaje 
(Máximo 20 Puntos)</t>
  </si>
  <si>
    <t>Experto Internacional</t>
  </si>
  <si>
    <t xml:space="preserve">EXPERIENCIA PROFESIONAL ACEPTADA </t>
  </si>
  <si>
    <t>Entidad Contratante</t>
  </si>
  <si>
    <t>Proyecto</t>
  </si>
  <si>
    <t>Folios</t>
  </si>
  <si>
    <r>
      <t xml:space="preserve">Meses Experiencia Profesional Relacionada Adicional relacionada con: </t>
    </r>
    <r>
      <rPr>
        <sz val="10.5"/>
        <color theme="1"/>
        <rFont val="Calibri"/>
        <family val="2"/>
        <scheme val="minor"/>
      </rPr>
      <t>consultorías o asesorías en diseño, estructuración o implementación de  estándares de la OCDE y/o consultorías o asesorías en análisis de mercados energéticos en países  miembros de la OCDE y/o consultorías o asesorías en lineamientos de expedición de normas y análisis de impacto normativo en el sector minero energético de países miembros a la OCDE (i.e. hidrocarburos, biocombustibles, energía eléctrica, regulación económica en asuntos minero energéticos, diseño de políticas públicas para el sector minero energético</t>
    </r>
  </si>
  <si>
    <t>Observaciones</t>
  </si>
  <si>
    <t>CDEC SIC . Chile</t>
  </si>
  <si>
    <t>Estudio de Diagnostico y mejoramiento de la gestion de la operacion del centro de despacho ecomico de carga del sistema interconectado central, CDEC SIC, Chile</t>
  </si>
  <si>
    <t>TOTAL</t>
  </si>
  <si>
    <t xml:space="preserve">EXPERIENCIA PROFESIONAL RELACIONADA ADICIONAL - NO ACEPTADA </t>
  </si>
  <si>
    <t>Experto Nacional</t>
  </si>
  <si>
    <t>German Ramón Corredor Avella</t>
  </si>
  <si>
    <t>51 Y 67</t>
  </si>
  <si>
    <t>EEC, Empresa de energía de Cundinamarca S.A.</t>
  </si>
  <si>
    <t>Asesoría en aspectos operativos, financieros y regulatorios</t>
  </si>
  <si>
    <t>Contratista, Asesoría en aspectos ooperativos, financieros y regulatorios</t>
  </si>
  <si>
    <t>UPME, Unidad de Planeación Minero Energética</t>
  </si>
  <si>
    <t>Director General de la Unidad Administrativa Especial</t>
  </si>
  <si>
    <t>EPSA</t>
  </si>
  <si>
    <t>Gerente de Regulación</t>
  </si>
  <si>
    <t>50 Y 68</t>
  </si>
  <si>
    <t>ASOCODIS, Asociación Colombiana de Distribuidores de Energía</t>
  </si>
  <si>
    <t>Estudio: RECOPILACION Y ORDENACIÓN Y FACILITAR EL MANEJO DE LA LA INFORMACIÓN MAS RELEVANTE DEL SECTOR ENERGÉTICO: - Recopilación, ordenación y facilitar el manejo de la información más relevante del sector y, en especial, la de las empresasa asociadeas a Asocodis</t>
  </si>
  <si>
    <t>52 Y 68</t>
  </si>
  <si>
    <t>Estudio: ESTUDIO SOBRE PÉRDIDAS EN LA ACTIVIDAD DE DISTRIBUCIÓN DE ENERGÍA ELECTRICA: - Tratamiento regulatorio que debe dársele a las pérdidas de energía en el próximo período tarifario, todo lo cual conforme alas especificaciones contenidas en la propuesta presentada.</t>
  </si>
  <si>
    <t>Estudio: PRECIOS DE ENERGÍA EN EL MERCADO MAYORISTA Y SU IMPACTO EN LAS TARIFAS: - Elaboración de un análisis de los precios de la energía en el mercado maqyorista y su impacto en las tarifas al usuario final</t>
  </si>
  <si>
    <t>Estudio: REVISIÓN DE LOS DOCUMENTOS PUBLICADOS POR LA CREG SOBRE PÉRDIDAS: - (i) Revisión de los documentos publicados en diciembre de 2009 por la CREG a través de la Circular 057 de 2009 que contiene tres anexos titulados  "Perdidaas técnicas de nivel de tensión I", "Modelo Econométrico e inversión en pérdidas" y "Teoría Plan de reducción de Pérdidas" y (ii) la revisión análisis y elaboración de comentarios sobre documento complementario que está realizando para la CREG la universidad TEcnológica de Pereira respecto al tema de pérdidas.</t>
  </si>
  <si>
    <t>Estudio: SOPORTAR A ASOCODIS EN LOS COMENTARIOS A PRESENTAR SONBRE LOS ESTUDIOS DE PERDIDAS REALIZADAS POR LA UTP PARA LA CREG: - Analizar el contenido y alcance de los documentos publicados a través de la Circular 052 de  2010, que contiene tres documentos sobre los estudios de pérdidas que viene realizando la universidad Te4cnológica de Pereira -UTP para consideración de Asocodis unos de observaciones que reflejen las posiciones del gremio frente a estos estudios.</t>
  </si>
  <si>
    <t>Estudio: ELABORACIÓN DE PROPUESTA PARA LA CREG SOBRE UN ESQUEMA DE COMERCIALIZACIÓN: - Elaboración de una propuesta para la CREG sobre un esquema de comercialización que considere el informe final de los consultores (Ecomnnómica Consultores) y que tome en cuenta las restriccione del entorno socioeconómico, de tal manera que sea viable su ejecución en Colombia, todo lo cual conforme a las especificaciones contenidas en la propuesta presentada.</t>
  </si>
  <si>
    <t>Estudio: ELABORACIÓN DEL ANALISIS DEL INFORME FINAL Y DE LOS DOCUMENTOS PUBLICADOS POR LA CREG MEDIANTE CIRCULAR 024 DE 2011 CORRESPONDIENTES AL PROGRAMA COMPUTACIONAL Y MODELO DE ESTIMACIÓN DEL COSTO TOTAL DEL PLAN DE REDUCCIÓN DE PÉRDIDAS NO TECNICAS Y EL ANÁLISIS DEL FUNCIONAMIENTO DEL MODELO PUBLICADO ENTRE EL 25 Y EL 29 DE ABRIL DE 2011.</t>
  </si>
  <si>
    <t>ELECTRIFICADORA DEL META SA ESP</t>
  </si>
  <si>
    <t>Asesoria para preparar la información de que trata las Resolución CREG 184 de 2010 y asesoría para la determinación de la senda de pérdidas para los proximos cinco años, asi mismo entregar los documentos necesarios para la presentación de la resolución.</t>
  </si>
  <si>
    <r>
      <t xml:space="preserve">Nota 1: </t>
    </r>
    <r>
      <rPr>
        <sz val="10"/>
        <rFont val="Arial"/>
        <family val="2"/>
      </rPr>
      <t>Este anexo deberá diligenciarse en todas las filas. La información incluida en él será responsabilidad del cotizante, so pena de las acciones legales pertinentes.</t>
    </r>
    <r>
      <rPr>
        <b/>
        <sz val="10"/>
        <rFont val="Arial"/>
        <charset val="1"/>
      </rPr>
      <t xml:space="preserve"> </t>
    </r>
  </si>
  <si>
    <r>
      <t xml:space="preserve">Nota 2: </t>
    </r>
    <r>
      <rPr>
        <sz val="10"/>
        <rFont val="Arial"/>
        <family val="2"/>
      </rPr>
      <t xml:space="preserve">El valor total presentado incluye IVA.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</si>
</sst>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00"/>
  </numFmts>
  <fonts count="18" x14ac:knownFonts="1">
    <font>
      <sz val="11"/>
      <color theme="1"/>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b/>
      <sz val="10.5"/>
      <color theme="1"/>
      <name val="Calibri"/>
      <family val="2"/>
      <scheme val="minor"/>
    </font>
    <font>
      <sz val="10.5"/>
      <color rgb="FF000000"/>
      <name val="Calibri"/>
      <family val="2"/>
      <scheme val="minor"/>
    </font>
    <font>
      <sz val="12"/>
      <name val="Arial"/>
      <family val="2"/>
    </font>
    <font>
      <sz val="10"/>
      <name val="Arial"/>
      <charset val="1"/>
    </font>
    <font>
      <b/>
      <sz val="10"/>
      <name val="Arial"/>
      <charset val="1"/>
    </font>
    <font>
      <sz val="9"/>
      <name val="Arial"/>
      <charset val="1"/>
    </font>
    <font>
      <b/>
      <sz val="9"/>
      <name val="Arial"/>
      <charset val="1"/>
    </font>
    <font>
      <sz val="9"/>
      <color rgb="FF000000"/>
      <name val="Arial"/>
      <charset val="1"/>
    </font>
    <font>
      <sz val="9"/>
      <color rgb="FFFF0000"/>
      <name val="Arial"/>
      <charset val="1"/>
    </font>
    <font>
      <b/>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DDD9C4"/>
        <bgColor indexed="64"/>
      </patternFill>
    </fill>
    <fill>
      <patternFill patternType="solid">
        <fgColor rgb="FFD9D9D9"/>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rgb="FF000000"/>
      </left>
      <right style="thin">
        <color auto="1"/>
      </right>
      <top style="thin">
        <color rgb="FF000000"/>
      </top>
      <bottom style="thin">
        <color auto="1"/>
      </bottom>
      <diagonal/>
    </border>
    <border>
      <left/>
      <right/>
      <top style="thin">
        <color rgb="FF000000"/>
      </top>
      <bottom style="thin">
        <color auto="1"/>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style="thin">
        <color auto="1"/>
      </right>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diagonal/>
    </border>
    <border>
      <left/>
      <right style="thin">
        <color auto="1"/>
      </right>
      <top/>
      <bottom style="thin">
        <color auto="1"/>
      </bottom>
      <diagonal/>
    </border>
    <border>
      <left/>
      <right style="thin">
        <color rgb="FF000000"/>
      </right>
      <top/>
      <bottom style="thin">
        <color auto="1"/>
      </bottom>
      <diagonal/>
    </border>
    <border>
      <left style="thin">
        <color auto="1"/>
      </left>
      <right/>
      <top/>
      <bottom/>
      <diagonal/>
    </border>
    <border>
      <left style="thin">
        <color rgb="FF000000"/>
      </left>
      <right/>
      <top style="thin">
        <color auto="1"/>
      </top>
      <bottom style="thin">
        <color auto="1"/>
      </bottom>
      <diagonal/>
    </border>
    <border>
      <left style="thin">
        <color rgb="FF000000"/>
      </left>
      <right/>
      <top/>
      <bottom/>
      <diagonal/>
    </border>
    <border>
      <left style="thin">
        <color auto="1"/>
      </left>
      <right style="thin">
        <color rgb="FF000000"/>
      </right>
      <top style="thin">
        <color auto="1"/>
      </top>
      <bottom style="thin">
        <color auto="1"/>
      </bottom>
      <diagonal/>
    </border>
    <border>
      <left/>
      <right/>
      <top/>
      <bottom style="thin">
        <color auto="1"/>
      </bottom>
      <diagonal/>
    </border>
    <border>
      <left/>
      <right style="thin">
        <color rgb="FF000000"/>
      </right>
      <top/>
      <bottom/>
      <diagonal/>
    </border>
    <border>
      <left/>
      <right style="thin">
        <color rgb="FF000000"/>
      </right>
      <top style="thin">
        <color auto="1"/>
      </top>
      <bottom/>
      <diagonal/>
    </border>
    <border>
      <left style="thin">
        <color rgb="FF000000"/>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bottom style="thin">
        <color auto="1"/>
      </bottom>
      <diagonal/>
    </border>
    <border>
      <left style="thin">
        <color rgb="FF000000"/>
      </left>
      <right style="thin">
        <color auto="1"/>
      </right>
      <top/>
      <bottom/>
      <diagonal/>
    </border>
  </borders>
  <cellStyleXfs count="220">
    <xf numFmtId="0" fontId="0"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1">
    <xf numFmtId="0" fontId="0" fillId="0" borderId="0" xfId="0"/>
    <xf numFmtId="0" fontId="0" fillId="0" borderId="1"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4"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165" fontId="8"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wrapText="1"/>
    </xf>
    <xf numFmtId="15" fontId="9"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8" fillId="2"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0" fillId="3" borderId="0" xfId="0" applyFont="1" applyFill="1" applyAlignment="1">
      <alignment horizontal="center"/>
    </xf>
    <xf numFmtId="0" fontId="10" fillId="3" borderId="0" xfId="0" applyFont="1" applyFill="1" applyAlignment="1">
      <alignment vertical="top"/>
    </xf>
    <xf numFmtId="0" fontId="14" fillId="4" borderId="22" xfId="0" applyFont="1" applyFill="1" applyBorder="1" applyAlignment="1">
      <alignment wrapText="1"/>
    </xf>
    <xf numFmtId="0" fontId="14" fillId="0" borderId="2" xfId="0" applyFont="1" applyBorder="1" applyAlignment="1">
      <alignment wrapText="1"/>
    </xf>
    <xf numFmtId="0" fontId="14" fillId="0" borderId="20" xfId="0" applyFont="1" applyBorder="1" applyAlignment="1">
      <alignment wrapText="1"/>
    </xf>
    <xf numFmtId="0" fontId="14" fillId="0" borderId="21" xfId="0" applyFont="1" applyBorder="1" applyAlignment="1">
      <alignment wrapText="1"/>
    </xf>
    <xf numFmtId="0" fontId="14" fillId="4" borderId="10" xfId="0" applyFont="1" applyFill="1" applyBorder="1" applyAlignment="1">
      <alignment wrapText="1"/>
    </xf>
    <xf numFmtId="0" fontId="13" fillId="4" borderId="2" xfId="0" applyFont="1" applyFill="1" applyBorder="1" applyAlignment="1">
      <alignment wrapText="1"/>
    </xf>
    <xf numFmtId="0" fontId="13" fillId="4" borderId="20" xfId="0" applyFont="1" applyFill="1" applyBorder="1" applyAlignment="1">
      <alignment wrapText="1"/>
    </xf>
    <xf numFmtId="0" fontId="13" fillId="4" borderId="21" xfId="0" applyFont="1" applyFill="1" applyBorder="1" applyAlignment="1">
      <alignment wrapText="1"/>
    </xf>
    <xf numFmtId="0" fontId="14" fillId="4" borderId="26" xfId="0" applyFont="1" applyFill="1" applyBorder="1" applyAlignment="1">
      <alignment wrapText="1"/>
    </xf>
    <xf numFmtId="0" fontId="13" fillId="4" borderId="26" xfId="0" applyFont="1" applyFill="1" applyBorder="1" applyAlignment="1">
      <alignment wrapText="1"/>
    </xf>
    <xf numFmtId="0" fontId="14" fillId="4" borderId="1" xfId="0" applyFont="1" applyFill="1" applyBorder="1" applyAlignment="1">
      <alignment wrapText="1"/>
    </xf>
    <xf numFmtId="0" fontId="13" fillId="4" borderId="1" xfId="0" applyFont="1" applyFill="1" applyBorder="1" applyAlignment="1">
      <alignment wrapText="1"/>
    </xf>
    <xf numFmtId="0" fontId="13" fillId="4" borderId="25" xfId="0" applyFont="1" applyFill="1" applyBorder="1" applyAlignment="1">
      <alignment wrapText="1"/>
    </xf>
    <xf numFmtId="0" fontId="13" fillId="4" borderId="6" xfId="0" applyFont="1" applyFill="1" applyBorder="1" applyAlignment="1">
      <alignment wrapText="1"/>
    </xf>
    <xf numFmtId="0" fontId="13" fillId="4" borderId="18" xfId="0" applyFont="1" applyFill="1" applyBorder="1" applyAlignment="1">
      <alignment wrapText="1"/>
    </xf>
    <xf numFmtId="0" fontId="14" fillId="4" borderId="20" xfId="0" applyFont="1" applyFill="1" applyBorder="1" applyAlignment="1">
      <alignment wrapText="1"/>
    </xf>
    <xf numFmtId="0" fontId="0" fillId="0" borderId="0" xfId="0" applyAlignment="1">
      <alignment vertical="center"/>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0" fillId="0" borderId="0" xfId="0" applyAlignment="1">
      <alignment horizontal="center" vertical="center"/>
    </xf>
    <xf numFmtId="0" fontId="14" fillId="4" borderId="0" xfId="0" applyFont="1" applyFill="1" applyAlignment="1">
      <alignment horizontal="center" wrapText="1"/>
    </xf>
    <xf numFmtId="0" fontId="14" fillId="4" borderId="17" xfId="0" applyFont="1" applyFill="1" applyBorder="1" applyAlignment="1">
      <alignment horizontal="center" wrapText="1"/>
    </xf>
    <xf numFmtId="0" fontId="14" fillId="4" borderId="22" xfId="0" applyFont="1" applyFill="1" applyBorder="1" applyAlignment="1">
      <alignment horizontal="center" wrapText="1"/>
    </xf>
    <xf numFmtId="0" fontId="14" fillId="4" borderId="10" xfId="0" applyFont="1" applyFill="1" applyBorder="1" applyAlignment="1">
      <alignment horizontal="center" wrapText="1"/>
    </xf>
    <xf numFmtId="0" fontId="14" fillId="4" borderId="5" xfId="0" applyFont="1" applyFill="1" applyBorder="1" applyAlignment="1">
      <alignment horizontal="center" wrapText="1"/>
    </xf>
    <xf numFmtId="0" fontId="14" fillId="4" borderId="2" xfId="0" applyFont="1" applyFill="1" applyBorder="1" applyAlignment="1">
      <alignment horizontal="center" wrapText="1"/>
    </xf>
    <xf numFmtId="0" fontId="0" fillId="0" borderId="0" xfId="0" applyAlignment="1">
      <alignment horizontal="center"/>
    </xf>
    <xf numFmtId="0" fontId="10" fillId="3" borderId="0" xfId="0" applyFont="1" applyFill="1" applyAlignment="1">
      <alignment horizontal="left" vertical="center"/>
    </xf>
    <xf numFmtId="0" fontId="13" fillId="4"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4" fillId="4" borderId="9" xfId="0" applyFont="1" applyFill="1" applyBorder="1" applyAlignment="1">
      <alignment wrapText="1"/>
    </xf>
    <xf numFmtId="0" fontId="13" fillId="4" borderId="9" xfId="0" applyFont="1" applyFill="1" applyBorder="1" applyAlignment="1">
      <alignment horizontal="center" vertical="center" wrapText="1"/>
    </xf>
    <xf numFmtId="0" fontId="13" fillId="4" borderId="4" xfId="0" applyFont="1" applyFill="1" applyBorder="1" applyAlignment="1">
      <alignment wrapText="1"/>
    </xf>
    <xf numFmtId="0" fontId="14" fillId="4" borderId="16" xfId="0" applyFont="1" applyFill="1" applyBorder="1" applyAlignment="1">
      <alignment horizontal="center" wrapText="1"/>
    </xf>
    <xf numFmtId="0" fontId="14" fillId="0" borderId="16" xfId="0" applyFont="1" applyBorder="1" applyAlignment="1">
      <alignment horizontal="center" wrapText="1"/>
    </xf>
    <xf numFmtId="0" fontId="14" fillId="4" borderId="24" xfId="0" applyFont="1" applyFill="1" applyBorder="1" applyAlignment="1">
      <alignment horizontal="center" wrapText="1"/>
    </xf>
    <xf numFmtId="0" fontId="14" fillId="4" borderId="19" xfId="0" applyFont="1" applyFill="1" applyBorder="1" applyAlignment="1">
      <alignment horizontal="center" wrapText="1"/>
    </xf>
    <xf numFmtId="0" fontId="14" fillId="4" borderId="13" xfId="0" applyFont="1" applyFill="1" applyBorder="1" applyAlignment="1">
      <alignment horizontal="center" vertical="center" wrapText="1"/>
    </xf>
    <xf numFmtId="0" fontId="14" fillId="4" borderId="7" xfId="0" applyFont="1" applyFill="1" applyBorder="1" applyAlignment="1">
      <alignment wrapText="1"/>
    </xf>
    <xf numFmtId="0" fontId="14" fillId="0" borderId="33" xfId="0" applyFont="1" applyBorder="1" applyAlignment="1">
      <alignment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7" xfId="0" applyFont="1" applyFill="1" applyBorder="1" applyAlignment="1">
      <alignment vertical="center" wrapText="1"/>
    </xf>
    <xf numFmtId="0" fontId="13" fillId="4" borderId="26" xfId="0" applyFont="1" applyFill="1" applyBorder="1" applyAlignment="1">
      <alignment vertical="center" wrapText="1"/>
    </xf>
    <xf numFmtId="0" fontId="13" fillId="4" borderId="0" xfId="0" applyFont="1" applyFill="1" applyBorder="1" applyAlignment="1">
      <alignment vertical="center" wrapText="1"/>
    </xf>
    <xf numFmtId="0" fontId="14" fillId="4" borderId="23"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3" fillId="4" borderId="9" xfId="0" applyFont="1" applyFill="1" applyBorder="1" applyAlignment="1">
      <alignment wrapText="1"/>
    </xf>
    <xf numFmtId="0" fontId="13" fillId="4" borderId="27" xfId="0" applyFont="1" applyFill="1" applyBorder="1" applyAlignment="1">
      <alignment wrapText="1"/>
    </xf>
    <xf numFmtId="0" fontId="13" fillId="4" borderId="33" xfId="0" applyFont="1" applyFill="1" applyBorder="1" applyAlignment="1">
      <alignment wrapText="1"/>
    </xf>
    <xf numFmtId="0" fontId="14" fillId="0" borderId="38" xfId="0" applyFont="1" applyBorder="1" applyAlignment="1">
      <alignment horizontal="center" wrapText="1"/>
    </xf>
    <xf numFmtId="0" fontId="14" fillId="4" borderId="34" xfId="0" applyFont="1" applyFill="1" applyBorder="1" applyAlignment="1">
      <alignment horizontal="center" wrapText="1"/>
    </xf>
    <xf numFmtId="0" fontId="14" fillId="6" borderId="5" xfId="0" applyFont="1" applyFill="1" applyBorder="1" applyAlignment="1">
      <alignment horizontal="center" wrapText="1"/>
    </xf>
    <xf numFmtId="0" fontId="14" fillId="6" borderId="7" xfId="0" applyFont="1" applyFill="1" applyBorder="1" applyAlignment="1">
      <alignment horizontal="center" wrapText="1"/>
    </xf>
    <xf numFmtId="0" fontId="14" fillId="6" borderId="18" xfId="0" applyFont="1" applyFill="1" applyBorder="1" applyAlignment="1">
      <alignment horizontal="center" wrapText="1"/>
    </xf>
    <xf numFmtId="0" fontId="15" fillId="6" borderId="33" xfId="0" applyFont="1" applyFill="1" applyBorder="1" applyAlignment="1">
      <alignment horizontal="center" wrapText="1"/>
    </xf>
    <xf numFmtId="0" fontId="6" fillId="0" borderId="31" xfId="0" applyFont="1" applyBorder="1" applyAlignment="1">
      <alignment horizontal="center"/>
    </xf>
    <xf numFmtId="0" fontId="14" fillId="0" borderId="7" xfId="0" applyFont="1" applyBorder="1" applyAlignment="1">
      <alignment horizontal="center" wrapText="1"/>
    </xf>
    <xf numFmtId="0" fontId="14" fillId="0" borderId="18" xfId="0" applyFont="1" applyBorder="1" applyAlignment="1">
      <alignment horizontal="center" wrapText="1"/>
    </xf>
    <xf numFmtId="0" fontId="0" fillId="0" borderId="33" xfId="0" applyBorder="1" applyAlignment="1">
      <alignment horizontal="center"/>
    </xf>
    <xf numFmtId="0" fontId="13" fillId="0" borderId="5" xfId="0" applyFont="1" applyBorder="1" applyAlignment="1">
      <alignment wrapText="1"/>
    </xf>
    <xf numFmtId="0" fontId="13" fillId="0" borderId="6" xfId="0" applyFont="1" applyBorder="1" applyAlignment="1">
      <alignment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7" xfId="0" applyFont="1" applyFill="1" applyBorder="1" applyAlignment="1">
      <alignment wrapText="1"/>
    </xf>
    <xf numFmtId="0" fontId="14" fillId="4" borderId="18" xfId="0" applyFont="1" applyFill="1" applyBorder="1" applyAlignment="1">
      <alignment wrapText="1"/>
    </xf>
    <xf numFmtId="0" fontId="14" fillId="6" borderId="7" xfId="0" applyFont="1" applyFill="1" applyBorder="1" applyAlignment="1">
      <alignment wrapText="1"/>
    </xf>
    <xf numFmtId="0" fontId="12" fillId="0" borderId="33" xfId="0" applyFont="1" applyBorder="1" applyAlignment="1">
      <alignment wrapText="1"/>
    </xf>
    <xf numFmtId="0" fontId="11" fillId="0" borderId="0" xfId="0" applyFont="1" applyBorder="1" applyAlignment="1">
      <alignment horizontal="center" wrapText="1"/>
    </xf>
    <xf numFmtId="0" fontId="12" fillId="0" borderId="34" xfId="0" applyFont="1" applyBorder="1" applyAlignment="1">
      <alignment wrapText="1"/>
    </xf>
    <xf numFmtId="0" fontId="14" fillId="4" borderId="37" xfId="0" applyFont="1" applyFill="1" applyBorder="1" applyAlignment="1">
      <alignment wrapText="1"/>
    </xf>
    <xf numFmtId="0" fontId="14" fillId="4" borderId="21" xfId="0" applyFont="1" applyFill="1" applyBorder="1" applyAlignment="1">
      <alignment wrapText="1"/>
    </xf>
    <xf numFmtId="0" fontId="14" fillId="0" borderId="33" xfId="0" applyFont="1" applyBorder="1" applyAlignment="1">
      <alignment horizontal="center" vertical="center" wrapText="1"/>
    </xf>
    <xf numFmtId="0" fontId="14" fillId="6" borderId="2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2" fillId="0" borderId="0" xfId="0" applyFont="1" applyAlignment="1">
      <alignment horizontal="center" vertical="center" wrapText="1"/>
    </xf>
    <xf numFmtId="0" fontId="14" fillId="0" borderId="1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4" xfId="0" applyFont="1" applyBorder="1" applyAlignment="1">
      <alignment horizontal="center"/>
    </xf>
    <xf numFmtId="0" fontId="14" fillId="0" borderId="0" xfId="0" applyFont="1" applyBorder="1" applyAlignment="1">
      <alignment horizontal="center"/>
    </xf>
    <xf numFmtId="0" fontId="14" fillId="0" borderId="27" xfId="0" applyFont="1" applyBorder="1" applyAlignment="1">
      <alignment horizontal="center"/>
    </xf>
    <xf numFmtId="0" fontId="14" fillId="0" borderId="0" xfId="0" applyFont="1" applyAlignment="1">
      <alignment horizont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3" fillId="0" borderId="30" xfId="0" applyFont="1" applyBorder="1" applyAlignment="1">
      <alignment wrapText="1"/>
    </xf>
    <xf numFmtId="0" fontId="13" fillId="0" borderId="31" xfId="0" applyFont="1" applyBorder="1" applyAlignment="1">
      <alignment wrapText="1"/>
    </xf>
    <xf numFmtId="0" fontId="13" fillId="0" borderId="32" xfId="0" applyFont="1" applyBorder="1" applyAlignment="1">
      <alignment wrapText="1"/>
    </xf>
    <xf numFmtId="0" fontId="13" fillId="0" borderId="7" xfId="0" applyFont="1" applyBorder="1" applyAlignment="1">
      <alignment wrapText="1"/>
    </xf>
    <xf numFmtId="0" fontId="14" fillId="0" borderId="23" xfId="0" applyFont="1" applyBorder="1" applyAlignment="1">
      <alignment horizontal="center" wrapText="1"/>
    </xf>
    <xf numFmtId="0" fontId="0" fillId="0" borderId="36" xfId="0" applyBorder="1" applyAlignment="1">
      <alignment horizontal="center"/>
    </xf>
    <xf numFmtId="0" fontId="14" fillId="4" borderId="26" xfId="0" applyFont="1" applyFill="1" applyBorder="1" applyAlignment="1">
      <alignment wrapText="1"/>
    </xf>
    <xf numFmtId="0" fontId="6" fillId="2" borderId="8"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1"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12" fillId="0" borderId="0" xfId="0" applyNumberFormat="1" applyFont="1" applyAlignment="1">
      <alignment horizontal="justify" vertical="center" wrapText="1"/>
    </xf>
    <xf numFmtId="0" fontId="17" fillId="0" borderId="0" xfId="0" applyFont="1" applyAlignment="1">
      <alignment horizontal="justify" wrapText="1"/>
    </xf>
    <xf numFmtId="0" fontId="12" fillId="0" borderId="0" xfId="0" applyFont="1" applyAlignment="1">
      <alignment horizontal="justify" wrapText="1"/>
    </xf>
    <xf numFmtId="0" fontId="12" fillId="0" borderId="0" xfId="0" applyFont="1" applyAlignment="1">
      <alignment horizontal="justify" vertical="top" wrapText="1"/>
    </xf>
    <xf numFmtId="0" fontId="12" fillId="0" borderId="0" xfId="0" applyFont="1" applyAlignment="1">
      <alignment horizontal="justify" vertical="center" wrapText="1"/>
    </xf>
  </cellXfs>
  <cellStyles count="220">
    <cellStyle name="Hipervínculo" xfId="48" builtinId="8" hidden="1"/>
    <cellStyle name="Hipervínculo" xfId="204" builtinId="8" hidden="1"/>
    <cellStyle name="Hipervínculo" xfId="178" builtinId="8" hidden="1"/>
    <cellStyle name="Hipervínculo" xfId="34" builtinId="8" hidden="1"/>
    <cellStyle name="Hipervínculo" xfId="90" builtinId="8" hidden="1"/>
    <cellStyle name="Hipervínculo" xfId="112" builtinId="8" hidden="1"/>
    <cellStyle name="Hipervínculo" xfId="134" builtinId="8" hidden="1"/>
    <cellStyle name="Hipervínculo" xfId="116" builtinId="8" hidden="1"/>
    <cellStyle name="Hipervínculo" xfId="108" builtinId="8" hidden="1"/>
    <cellStyle name="Hipervínculo" xfId="216" builtinId="8" hidden="1"/>
    <cellStyle name="Hipervínculo" xfId="16" builtinId="8" hidden="1"/>
    <cellStyle name="Hipervínculo" xfId="46" builtinId="8" hidden="1"/>
    <cellStyle name="Hipervínculo" xfId="136" builtinId="8" hidden="1"/>
    <cellStyle name="Hipervínculo" xfId="176" builtinId="8" hidden="1"/>
    <cellStyle name="Hipervínculo" xfId="138" builtinId="8" hidden="1"/>
    <cellStyle name="Hipervínculo" xfId="212" builtinId="8" hidden="1"/>
    <cellStyle name="Hipervínculo" xfId="62" builtinId="8" hidden="1"/>
    <cellStyle name="Hipervínculo" xfId="66" builtinId="8" hidden="1"/>
    <cellStyle name="Hipervínculo" xfId="200" builtinId="8" hidden="1"/>
    <cellStyle name="Hipervínculo" xfId="96" builtinId="8" hidden="1"/>
    <cellStyle name="Hipervínculo" xfId="132" builtinId="8" hidden="1"/>
    <cellStyle name="Hipervínculo" xfId="104" builtinId="8" hidden="1"/>
    <cellStyle name="Hipervínculo" xfId="190" builtinId="8" hidden="1"/>
    <cellStyle name="Hipervínculo" xfId="98" builtinId="8" hidden="1"/>
    <cellStyle name="Hipervínculo" xfId="210" builtinId="8" hidden="1"/>
    <cellStyle name="Hipervínculo" xfId="206" builtinId="8" hidden="1"/>
    <cellStyle name="Hipervínculo" xfId="12" builtinId="8" hidden="1"/>
    <cellStyle name="Hipervínculo" xfId="60" builtinId="8" hidden="1"/>
    <cellStyle name="Hipervínculo" xfId="32" builtinId="8" hidden="1"/>
    <cellStyle name="Hipervínculo" xfId="130" builtinId="8" hidden="1"/>
    <cellStyle name="Hipervínculo" xfId="142" builtinId="8" hidden="1"/>
    <cellStyle name="Hipervínculo" xfId="30" builtinId="8" hidden="1"/>
    <cellStyle name="Hipervínculo" xfId="42" builtinId="8" hidden="1"/>
    <cellStyle name="Hipervínculo" xfId="156" builtinId="8" hidden="1"/>
    <cellStyle name="Hipervínculo" xfId="150" builtinId="8" hidden="1"/>
    <cellStyle name="Hipervínculo" xfId="20" builtinId="8" hidden="1"/>
    <cellStyle name="Hipervínculo" xfId="6" builtinId="8" hidden="1"/>
    <cellStyle name="Hipervínculo" xfId="56" builtinId="8" hidden="1"/>
    <cellStyle name="Hipervínculo" xfId="68" builtinId="8" hidden="1"/>
    <cellStyle name="Hipervínculo" xfId="128" builtinId="8" hidden="1"/>
    <cellStyle name="Hipervínculo" xfId="208" builtinId="8" hidden="1"/>
    <cellStyle name="Hipervínculo" xfId="198" builtinId="8" hidden="1"/>
    <cellStyle name="Hipervínculo" xfId="88" builtinId="8" hidden="1"/>
    <cellStyle name="Hipervínculo" xfId="154" builtinId="8" hidden="1"/>
    <cellStyle name="Hipervínculo" xfId="82" builtinId="8" hidden="1"/>
    <cellStyle name="Hipervínculo" xfId="110" builtinId="8" hidden="1"/>
    <cellStyle name="Hipervínculo" xfId="50" builtinId="8" hidden="1"/>
    <cellStyle name="Hipervínculo" xfId="146" builtinId="8" hidden="1"/>
    <cellStyle name="Hipervínculo" xfId="40" builtinId="8" hidden="1"/>
    <cellStyle name="Hipervínculo" xfId="162" builtinId="8" hidden="1"/>
    <cellStyle name="Hipervínculo" xfId="64" builtinId="8" hidden="1"/>
    <cellStyle name="Hipervínculo" xfId="8" builtinId="8" hidden="1"/>
    <cellStyle name="Hipervínculo" xfId="164" builtinId="8" hidden="1"/>
    <cellStyle name="Hipervínculo" xfId="92" builtinId="8" hidden="1"/>
    <cellStyle name="Hipervínculo" xfId="80" builtinId="8" hidden="1"/>
    <cellStyle name="Hipervínculo" xfId="152" builtinId="8" hidden="1"/>
    <cellStyle name="Hipervínculo" xfId="44" builtinId="8" hidden="1"/>
    <cellStyle name="Hipervínculo" xfId="106" builtinId="8" hidden="1"/>
    <cellStyle name="Hipervínculo" xfId="174" builtinId="8" hidden="1"/>
    <cellStyle name="Hipervínculo" xfId="54" builtinId="8" hidden="1"/>
    <cellStyle name="Hipervínculo" xfId="126" builtinId="8" hidden="1"/>
    <cellStyle name="Hipervínculo" xfId="102" builtinId="8" hidden="1"/>
    <cellStyle name="Hipervínculo" xfId="168" builtinId="8" hidden="1"/>
    <cellStyle name="Hipervínculo" xfId="10" builtinId="8" hidden="1"/>
    <cellStyle name="Hipervínculo" xfId="52" builtinId="8" hidden="1"/>
    <cellStyle name="Hipervínculo" xfId="184" builtinId="8" hidden="1"/>
    <cellStyle name="Hipervínculo" xfId="166" builtinId="8" hidden="1"/>
    <cellStyle name="Hipervínculo" xfId="192" builtinId="8" hidden="1"/>
    <cellStyle name="Hipervínculo" xfId="148" builtinId="8" hidden="1"/>
    <cellStyle name="Hipervínculo" xfId="14" builtinId="8" hidden="1"/>
    <cellStyle name="Hipervínculo" xfId="74" builtinId="8" hidden="1"/>
    <cellStyle name="Hipervínculo" xfId="186" builtinId="8" hidden="1"/>
    <cellStyle name="Hipervínculo" xfId="218" builtinId="8" hidden="1"/>
    <cellStyle name="Hipervínculo" xfId="114" builtinId="8" hidden="1"/>
    <cellStyle name="Hipervínculo" xfId="194" builtinId="8" hidden="1"/>
    <cellStyle name="Hipervínculo" xfId="170" builtinId="8" hidden="1"/>
    <cellStyle name="Hipervínculo" xfId="38" builtinId="8" hidden="1"/>
    <cellStyle name="Hipervínculo" xfId="58" builtinId="8" hidden="1"/>
    <cellStyle name="Hipervínculo" xfId="76" builtinId="8" hidden="1"/>
    <cellStyle name="Hipervínculo" xfId="182" builtinId="8" hidden="1"/>
    <cellStyle name="Hipervínculo" xfId="188" builtinId="8" hidden="1"/>
    <cellStyle name="Hipervínculo" xfId="18" builtinId="8" hidden="1"/>
    <cellStyle name="Hipervínculo" xfId="36" builtinId="8" hidden="1"/>
    <cellStyle name="Hipervínculo" xfId="22" builtinId="8" hidden="1"/>
    <cellStyle name="Hipervínculo" xfId="140" builtinId="8" hidden="1"/>
    <cellStyle name="Hipervínculo" xfId="84" builtinId="8" hidden="1"/>
    <cellStyle name="Hipervínculo" xfId="86" builtinId="8" hidden="1"/>
    <cellStyle name="Hipervínculo" xfId="180" builtinId="8" hidden="1"/>
    <cellStyle name="Hipervínculo" xfId="160" builtinId="8" hidden="1"/>
    <cellStyle name="Hipervínculo" xfId="124" builtinId="8" hidden="1"/>
    <cellStyle name="Hipervínculo" xfId="158" builtinId="8" hidden="1"/>
    <cellStyle name="Hipervínculo" xfId="118" builtinId="8" hidden="1"/>
    <cellStyle name="Hipervínculo" xfId="214" builtinId="8" hidden="1"/>
    <cellStyle name="Hipervínculo" xfId="94" builtinId="8" hidden="1"/>
    <cellStyle name="Hipervínculo" xfId="70" builtinId="8" hidden="1"/>
    <cellStyle name="Hipervínculo" xfId="120" builtinId="8" hidden="1"/>
    <cellStyle name="Hipervínculo" xfId="202" builtinId="8" hidden="1"/>
    <cellStyle name="Hipervínculo" xfId="144" builtinId="8" hidden="1"/>
    <cellStyle name="Hipervínculo" xfId="26" builtinId="8" hidden="1"/>
    <cellStyle name="Hipervínculo" xfId="28" builtinId="8" hidden="1"/>
    <cellStyle name="Hipervínculo" xfId="24" builtinId="8" hidden="1"/>
    <cellStyle name="Hipervínculo" xfId="78" builtinId="8" hidden="1"/>
    <cellStyle name="Hipervínculo" xfId="122" builtinId="8" hidden="1"/>
    <cellStyle name="Hipervínculo" xfId="100" builtinId="8" hidden="1"/>
    <cellStyle name="Hipervínculo" xfId="196" builtinId="8" hidden="1"/>
    <cellStyle name="Hipervínculo" xfId="72" builtinId="8" hidden="1"/>
    <cellStyle name="Hipervínculo" xfId="172" builtinId="8" hidden="1"/>
    <cellStyle name="Hipervínculo visitado" xfId="49" builtinId="9" hidden="1"/>
    <cellStyle name="Hipervínculo visitado" xfId="215" builtinId="9" hidden="1"/>
    <cellStyle name="Hipervínculo visitado" xfId="191" builtinId="9" hidden="1"/>
    <cellStyle name="Hipervínculo visitado" xfId="127" builtinId="9" hidden="1"/>
    <cellStyle name="Hipervínculo visitado" xfId="69" builtinId="9" hidden="1"/>
    <cellStyle name="Hipervínculo visitado" xfId="167" builtinId="9" hidden="1"/>
    <cellStyle name="Hipervínculo visitado" xfId="141" builtinId="9" hidden="1"/>
    <cellStyle name="Hipervínculo visitado" xfId="145" builtinId="9" hidden="1"/>
    <cellStyle name="Hipervínculo visitado" xfId="99" builtinId="9" hidden="1"/>
    <cellStyle name="Hipervínculo visitado" xfId="23" builtinId="9" hidden="1"/>
    <cellStyle name="Hipervínculo visitado" xfId="195" builtinId="9" hidden="1"/>
    <cellStyle name="Hipervínculo visitado" xfId="47" builtinId="9" hidden="1"/>
    <cellStyle name="Hipervínculo visitado" xfId="53" builtinId="9" hidden="1"/>
    <cellStyle name="Hipervínculo visitado" xfId="67" builtinId="9" hidden="1"/>
    <cellStyle name="Hipervínculo visitado" xfId="165" builtinId="9" hidden="1"/>
    <cellStyle name="Hipervínculo visitado" xfId="133" builtinId="9" hidden="1"/>
    <cellStyle name="Hipervínculo visitado" xfId="181" builtinId="9" hidden="1"/>
    <cellStyle name="Hipervínculo visitado" xfId="55" builtinId="9" hidden="1"/>
    <cellStyle name="Hipervínculo visitado" xfId="9" builtinId="9" hidden="1"/>
    <cellStyle name="Hipervínculo visitado" xfId="17" builtinId="9" hidden="1"/>
    <cellStyle name="Hipervínculo visitado" xfId="73" builtinId="9" hidden="1"/>
    <cellStyle name="Hipervínculo visitado" xfId="83" builtinId="9" hidden="1"/>
    <cellStyle name="Hipervínculo visitado" xfId="77" builtinId="9" hidden="1"/>
    <cellStyle name="Hipervínculo visitado" xfId="61" builtinId="9" hidden="1"/>
    <cellStyle name="Hipervínculo visitado" xfId="207" builtinId="9" hidden="1"/>
    <cellStyle name="Hipervínculo visitado" xfId="159" builtinId="9" hidden="1"/>
    <cellStyle name="Hipervínculo visitado" xfId="173" builtinId="9" hidden="1"/>
    <cellStyle name="Hipervínculo visitado" xfId="143" builtinId="9" hidden="1"/>
    <cellStyle name="Hipervínculo visitado" xfId="151" builtinId="9" hidden="1"/>
    <cellStyle name="Hipervínculo visitado" xfId="85" builtinId="9" hidden="1"/>
    <cellStyle name="Hipervínculo visitado" xfId="197" builtinId="9" hidden="1"/>
    <cellStyle name="Hipervínculo visitado" xfId="91" builtinId="9" hidden="1"/>
    <cellStyle name="Hipervínculo visitado" xfId="157" builtinId="9" hidden="1"/>
    <cellStyle name="Hipervínculo visitado" xfId="29" builtinId="9" hidden="1"/>
    <cellStyle name="Hipervínculo visitado" xfId="43" builtinId="9" hidden="1"/>
    <cellStyle name="Hipervínculo visitado" xfId="15" builtinId="9" hidden="1"/>
    <cellStyle name="Hipervínculo visitado" xfId="21" builtinId="9" hidden="1"/>
    <cellStyle name="Hipervínculo visitado" xfId="35" builtinId="9" hidden="1"/>
    <cellStyle name="Hipervínculo visitado" xfId="95" builtinId="9" hidden="1"/>
    <cellStyle name="Hipervínculo visitado" xfId="115" builtinId="9" hidden="1"/>
    <cellStyle name="Hipervínculo visitado" xfId="123" builtinId="9" hidden="1"/>
    <cellStyle name="Hipervínculo visitado" xfId="199" builtinId="9" hidden="1"/>
    <cellStyle name="Hipervínculo visitado" xfId="219" builtinId="9" hidden="1"/>
    <cellStyle name="Hipervínculo visitado" xfId="185" builtinId="9" hidden="1"/>
    <cellStyle name="Hipervínculo visitado" xfId="175" builtinId="9" hidden="1"/>
    <cellStyle name="Hipervínculo visitado" xfId="31" builtinId="9" hidden="1"/>
    <cellStyle name="Hipervínculo visitado" xfId="155" builtinId="9" hidden="1"/>
    <cellStyle name="Hipervínculo visitado" xfId="139" builtinId="9" hidden="1"/>
    <cellStyle name="Hipervínculo visitado" xfId="13" builtinId="9" hidden="1"/>
    <cellStyle name="Hipervínculo visitado" xfId="33" builtinId="9" hidden="1"/>
    <cellStyle name="Hipervínculo visitado" xfId="101" builtinId="9" hidden="1"/>
    <cellStyle name="Hipervínculo visitado" xfId="105" builtinId="9" hidden="1"/>
    <cellStyle name="Hipervínculo visitado" xfId="183" builtinId="9" hidden="1"/>
    <cellStyle name="Hipervínculo visitado" xfId="89" builtinId="9" hidden="1"/>
    <cellStyle name="Hipervínculo visitado" xfId="59" builtinId="9" hidden="1"/>
    <cellStyle name="Hipervínculo visitado" xfId="125" builtinId="9" hidden="1"/>
    <cellStyle name="Hipervínculo visitado" xfId="65" builtinId="9" hidden="1"/>
    <cellStyle name="Hipervínculo visitado" xfId="213" builtinId="9" hidden="1"/>
    <cellStyle name="Hipervínculo visitado" xfId="121" builtinId="9" hidden="1"/>
    <cellStyle name="Hipervínculo visitado" xfId="11" builtinId="9" hidden="1"/>
    <cellStyle name="Hipervínculo visitado" xfId="37" builtinId="9" hidden="1"/>
    <cellStyle name="Hipervínculo visitado" xfId="153" builtinId="9" hidden="1"/>
    <cellStyle name="Hipervínculo visitado" xfId="161" builtinId="9" hidden="1"/>
    <cellStyle name="Hipervínculo visitado" xfId="177" builtinId="9" hidden="1"/>
    <cellStyle name="Hipervínculo visitado" xfId="179" builtinId="9" hidden="1"/>
    <cellStyle name="Hipervínculo visitado" xfId="87" builtinId="9" hidden="1"/>
    <cellStyle name="Hipervínculo visitado" xfId="51" builtinId="9" hidden="1"/>
    <cellStyle name="Hipervínculo visitado" xfId="109" builtinId="9" hidden="1"/>
    <cellStyle name="Hipervínculo visitado" xfId="45" builtinId="9" hidden="1"/>
    <cellStyle name="Hipervínculo visitado" xfId="163" builtinId="9" hidden="1"/>
    <cellStyle name="Hipervínculo visitado" xfId="103" builtinId="9" hidden="1"/>
    <cellStyle name="Hipervínculo visitado" xfId="169" builtinId="9" hidden="1"/>
    <cellStyle name="Hipervínculo visitado" xfId="113" builtinId="9" hidden="1"/>
    <cellStyle name="Hipervínculo visitado" xfId="187" builtinId="9" hidden="1"/>
    <cellStyle name="Hipervínculo visitado" xfId="201" builtinId="9" hidden="1"/>
    <cellStyle name="Hipervínculo visitado" xfId="209" builtinId="9" hidden="1"/>
    <cellStyle name="Hipervínculo visitado" xfId="193" builtinId="9" hidden="1"/>
    <cellStyle name="Hipervínculo visitado" xfId="171" builtinId="9" hidden="1"/>
    <cellStyle name="Hipervínculo visitado" xfId="19" builtinId="9" hidden="1"/>
    <cellStyle name="Hipervínculo visitado" xfId="25" builtinId="9" hidden="1"/>
    <cellStyle name="Hipervínculo visitado" xfId="81" builtinId="9" hidden="1"/>
    <cellStyle name="Hipervínculo visitado" xfId="97" builtinId="9" hidden="1"/>
    <cellStyle name="Hipervínculo visitado" xfId="63" builtinId="9" hidden="1"/>
    <cellStyle name="Hipervínculo visitado" xfId="189" builtinId="9" hidden="1"/>
    <cellStyle name="Hipervínculo visitado" xfId="71" builtinId="9" hidden="1"/>
    <cellStyle name="Hipervínculo visitado" xfId="203" builtinId="9" hidden="1"/>
    <cellStyle name="Hipervínculo visitado" xfId="39" builtinId="9" hidden="1"/>
    <cellStyle name="Hipervínculo visitado" xfId="205" builtinId="9" hidden="1"/>
    <cellStyle name="Hipervínculo visitado" xfId="211" builtinId="9" hidden="1"/>
    <cellStyle name="Hipervínculo visitado" xfId="79" builtinId="9" hidden="1"/>
    <cellStyle name="Hipervínculo visitado" xfId="129" builtinId="9" hidden="1"/>
    <cellStyle name="Hipervínculo visitado" xfId="135" builtinId="9" hidden="1"/>
    <cellStyle name="Hipervínculo visitado" xfId="147" builtinId="9" hidden="1"/>
    <cellStyle name="Hipervínculo visitado" xfId="111" builtinId="9" hidden="1"/>
    <cellStyle name="Hipervínculo visitado" xfId="119" builtinId="9" hidden="1"/>
    <cellStyle name="Hipervínculo visitado" xfId="107" builtinId="9" hidden="1"/>
    <cellStyle name="Hipervínculo visitado" xfId="137" builtinId="9" hidden="1"/>
    <cellStyle name="Hipervínculo visitado" xfId="217" builtinId="9" hidden="1"/>
    <cellStyle name="Hipervínculo visitado" xfId="149" builtinId="9" hidden="1"/>
    <cellStyle name="Hipervínculo visitado" xfId="57" builtinId="9" hidden="1"/>
    <cellStyle name="Hipervínculo visitado" xfId="117" builtinId="9" hidden="1"/>
    <cellStyle name="Hipervínculo visitado" xfId="41" builtinId="9" hidden="1"/>
    <cellStyle name="Hipervínculo visitado" xfId="7" builtinId="9" hidden="1"/>
    <cellStyle name="Hipervínculo visitado" xfId="75" builtinId="9" hidden="1"/>
    <cellStyle name="Hipervínculo visitado" xfId="27" builtinId="9" hidden="1"/>
    <cellStyle name="Hipervínculo visitado" xfId="93" builtinId="9" hidden="1"/>
    <cellStyle name="Hipervínculo visitado" xfId="131" builtinId="9" hidden="1"/>
    <cellStyle name="Millares 2" xfId="3"/>
    <cellStyle name="Millares 3" xfId="2"/>
    <cellStyle name="Normal" xfId="0" builtinId="0"/>
    <cellStyle name="Normal 2" xfId="4"/>
    <cellStyle name="Normal 2 2" xfId="5"/>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UAN JOSE OSORIO GRISALES" id="{5F4DD62E-B0E5-41DB-AB0C-C57A810D9CA5}" userId="jjosorio@minenergia.gov.co" providerId="PeoplePicker"/>
  <person displayName="JUAN JOSE OSORIO GRISALES" id="{5F8F30AD-DEFB-4CD1-8C85-FA599F87600C}" userId="S::jjosorio@minenergia.gov.co::2310f330-c41f-49bd-979f-ecf267c3b947" providerId="AD"/>
  <person displayName="MARIA FERNANDA QUINTERO LLANO" id="{DC9423D0-0099-490B-B4DE-41BA086799E4}" userId="S::mfquintero@minenergia.gov.co::c3ecc17b-e376-4f02-8238-9c26480f505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4" dT="2020-11-17T18:38:38.45" personId="{DC9423D0-0099-490B-B4DE-41BA086799E4}" id="{90A2BEA0-C4D6-4D2F-867B-C12339B59075}">
    <text xml:space="preserve">@JUAN JOSE OSORIO GRISALES Deben cotizar los 2? o alguno de los 2? </text>
    <mentions>
      <mention mentionpersonId="{5F4DD62E-B0E5-41DB-AB0C-C57A810D9CA5}" mentionId="{2845FAF6-B67A-48A1-AADD-9C8DF7DF2503}" startIndex="0" length="26"/>
    </mentions>
  </threadedComment>
  <threadedComment ref="D24" dT="2020-11-17T19:21:17.04" personId="{5F8F30AD-DEFB-4CD1-8C85-FA599F87600C}" id="{2D22F55F-30A7-45C7-91C4-2D1734A1C92B}" parentId="{90A2BEA0-C4D6-4D2F-867B-C12339B59075}">
    <text>La idea es que coticen los dos pero cada uno por aparte para que conozcamos si cuál es la diferencia de precios entre ambos. Consideras que es poco claro como está o si se entiende?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abSelected="1" workbookViewId="0">
      <selection activeCell="G45" sqref="G45"/>
    </sheetView>
  </sheetViews>
  <sheetFormatPr baseColWidth="10" defaultColWidth="9.140625" defaultRowHeight="15" x14ac:dyDescent="0.25"/>
  <cols>
    <col min="1" max="2" width="9.140625" style="51"/>
    <col min="4" max="4" width="31" style="39" customWidth="1"/>
    <col min="5" max="5" width="50.7109375" customWidth="1"/>
    <col min="6" max="6" width="21.42578125" customWidth="1"/>
    <col min="7" max="7" width="18.7109375" customWidth="1"/>
    <col min="8" max="8" width="22.140625" customWidth="1"/>
  </cols>
  <sheetData>
    <row r="1" spans="1:8" ht="18.75" x14ac:dyDescent="0.3">
      <c r="A1" s="91" t="s">
        <v>0</v>
      </c>
      <c r="B1" s="91"/>
      <c r="C1" s="91"/>
      <c r="D1" s="91"/>
      <c r="E1" s="91"/>
      <c r="F1" s="91"/>
      <c r="G1" s="91"/>
      <c r="H1" s="91"/>
    </row>
    <row r="2" spans="1:8" s="44" customFormat="1" ht="30" customHeight="1" x14ac:dyDescent="0.25">
      <c r="A2" s="40" t="s">
        <v>1</v>
      </c>
      <c r="B2" s="41" t="s">
        <v>2</v>
      </c>
      <c r="C2" s="63" t="s">
        <v>3</v>
      </c>
      <c r="D2" s="97" t="s">
        <v>4</v>
      </c>
      <c r="E2" s="98"/>
      <c r="F2" s="42" t="s">
        <v>5</v>
      </c>
      <c r="G2" s="42" t="s">
        <v>6</v>
      </c>
      <c r="H2" s="43" t="s">
        <v>7</v>
      </c>
    </row>
    <row r="3" spans="1:8" x14ac:dyDescent="0.25">
      <c r="A3" s="59" t="s">
        <v>8</v>
      </c>
      <c r="B3" s="99" t="s">
        <v>9</v>
      </c>
      <c r="C3" s="100"/>
      <c r="D3" s="101" t="s">
        <v>10</v>
      </c>
      <c r="E3" s="101"/>
      <c r="F3" s="87" t="s">
        <v>9</v>
      </c>
      <c r="G3" s="88"/>
      <c r="H3" s="89"/>
    </row>
    <row r="4" spans="1:8" x14ac:dyDescent="0.25">
      <c r="A4" s="60" t="s">
        <v>11</v>
      </c>
      <c r="B4" s="45" t="s">
        <v>12</v>
      </c>
      <c r="C4" s="23" t="s">
        <v>3</v>
      </c>
      <c r="D4" s="95" t="s">
        <v>13</v>
      </c>
      <c r="E4" s="96"/>
      <c r="F4" s="24" t="s">
        <v>9</v>
      </c>
      <c r="G4" s="25" t="s">
        <v>9</v>
      </c>
      <c r="H4" s="26" t="s">
        <v>9</v>
      </c>
    </row>
    <row r="5" spans="1:8" x14ac:dyDescent="0.25">
      <c r="A5" s="60" t="s">
        <v>14</v>
      </c>
      <c r="B5" s="46" t="s">
        <v>12</v>
      </c>
      <c r="C5" s="27" t="s">
        <v>3</v>
      </c>
      <c r="D5" s="95" t="s">
        <v>15</v>
      </c>
      <c r="E5" s="96"/>
      <c r="F5" s="24" t="s">
        <v>9</v>
      </c>
      <c r="G5" s="25" t="s">
        <v>9</v>
      </c>
      <c r="H5" s="26" t="s">
        <v>9</v>
      </c>
    </row>
    <row r="6" spans="1:8" x14ac:dyDescent="0.25">
      <c r="A6" s="60" t="s">
        <v>16</v>
      </c>
      <c r="B6" s="46" t="s">
        <v>12</v>
      </c>
      <c r="C6" s="27" t="s">
        <v>3</v>
      </c>
      <c r="D6" s="95" t="s">
        <v>17</v>
      </c>
      <c r="E6" s="96"/>
      <c r="F6" s="24" t="s">
        <v>9</v>
      </c>
      <c r="G6" s="25" t="s">
        <v>9</v>
      </c>
      <c r="H6" s="26" t="s">
        <v>9</v>
      </c>
    </row>
    <row r="7" spans="1:8" x14ac:dyDescent="0.25">
      <c r="A7" s="60" t="s">
        <v>18</v>
      </c>
      <c r="B7" s="46" t="s">
        <v>12</v>
      </c>
      <c r="C7" s="27" t="s">
        <v>3</v>
      </c>
      <c r="D7" s="95" t="s">
        <v>19</v>
      </c>
      <c r="E7" s="96"/>
      <c r="F7" s="24" t="s">
        <v>9</v>
      </c>
      <c r="G7" s="25" t="s">
        <v>9</v>
      </c>
      <c r="H7" s="26" t="s">
        <v>9</v>
      </c>
    </row>
    <row r="8" spans="1:8" x14ac:dyDescent="0.25">
      <c r="A8" s="60" t="s">
        <v>20</v>
      </c>
      <c r="B8" s="46" t="s">
        <v>9</v>
      </c>
      <c r="C8" s="27" t="s">
        <v>3</v>
      </c>
      <c r="D8" s="95" t="s">
        <v>21</v>
      </c>
      <c r="E8" s="96"/>
      <c r="F8" s="24" t="s">
        <v>9</v>
      </c>
      <c r="G8" s="25" t="s">
        <v>9</v>
      </c>
      <c r="H8" s="26" t="s">
        <v>9</v>
      </c>
    </row>
    <row r="9" spans="1:8" ht="24" customHeight="1" x14ac:dyDescent="0.25">
      <c r="A9" s="85" t="s">
        <v>22</v>
      </c>
      <c r="B9" s="46" t="s">
        <v>12</v>
      </c>
      <c r="C9" s="27" t="s">
        <v>3</v>
      </c>
      <c r="D9" s="95" t="s">
        <v>23</v>
      </c>
      <c r="E9" s="96"/>
      <c r="F9" s="24" t="s">
        <v>9</v>
      </c>
      <c r="G9" s="25" t="s">
        <v>9</v>
      </c>
      <c r="H9" s="26" t="s">
        <v>9</v>
      </c>
    </row>
    <row r="10" spans="1:8" ht="15" customHeight="1" x14ac:dyDescent="0.25">
      <c r="A10" s="94"/>
      <c r="B10" s="94"/>
      <c r="C10" s="94"/>
      <c r="D10" s="92" t="s">
        <v>24</v>
      </c>
      <c r="E10" s="93"/>
      <c r="F10" s="25" t="s">
        <v>9</v>
      </c>
      <c r="G10" s="25" t="s">
        <v>9</v>
      </c>
      <c r="H10" s="26" t="s">
        <v>9</v>
      </c>
    </row>
    <row r="11" spans="1:8" x14ac:dyDescent="0.25">
      <c r="A11" s="86" t="s">
        <v>25</v>
      </c>
      <c r="B11" s="130" t="s">
        <v>9</v>
      </c>
      <c r="C11" s="106"/>
      <c r="D11" s="101" t="s">
        <v>26</v>
      </c>
      <c r="E11" s="101"/>
      <c r="F11" s="87" t="s">
        <v>9</v>
      </c>
      <c r="G11" s="88"/>
      <c r="H11" s="89"/>
    </row>
    <row r="12" spans="1:8" x14ac:dyDescent="0.25">
      <c r="A12" s="61" t="s">
        <v>27</v>
      </c>
      <c r="B12" s="47" t="s">
        <v>12</v>
      </c>
      <c r="C12" s="23" t="s">
        <v>3</v>
      </c>
      <c r="D12" s="95" t="s">
        <v>28</v>
      </c>
      <c r="E12" s="96"/>
      <c r="F12" s="24" t="s">
        <v>9</v>
      </c>
      <c r="G12" s="25" t="s">
        <v>9</v>
      </c>
      <c r="H12" s="26" t="s">
        <v>9</v>
      </c>
    </row>
    <row r="13" spans="1:8" x14ac:dyDescent="0.25">
      <c r="A13" s="62" t="s">
        <v>29</v>
      </c>
      <c r="B13" s="48" t="s">
        <v>12</v>
      </c>
      <c r="C13" s="27" t="s">
        <v>3</v>
      </c>
      <c r="D13" s="95" t="s">
        <v>30</v>
      </c>
      <c r="E13" s="96"/>
      <c r="F13" s="24" t="s">
        <v>9</v>
      </c>
      <c r="G13" s="25" t="s">
        <v>9</v>
      </c>
      <c r="H13" s="26" t="s">
        <v>9</v>
      </c>
    </row>
    <row r="14" spans="1:8" x14ac:dyDescent="0.25">
      <c r="A14" s="62" t="s">
        <v>31</v>
      </c>
      <c r="B14" s="48" t="s">
        <v>12</v>
      </c>
      <c r="C14" s="27" t="s">
        <v>3</v>
      </c>
      <c r="D14" s="95" t="s">
        <v>32</v>
      </c>
      <c r="E14" s="96"/>
      <c r="F14" s="24" t="s">
        <v>9</v>
      </c>
      <c r="G14" s="25" t="s">
        <v>9</v>
      </c>
      <c r="H14" s="26" t="s">
        <v>9</v>
      </c>
    </row>
    <row r="15" spans="1:8" x14ac:dyDescent="0.25">
      <c r="A15" s="62" t="s">
        <v>33</v>
      </c>
      <c r="B15" s="48" t="s">
        <v>12</v>
      </c>
      <c r="C15" s="27" t="s">
        <v>3</v>
      </c>
      <c r="D15" s="95" t="s">
        <v>34</v>
      </c>
      <c r="E15" s="96"/>
      <c r="F15" s="24" t="s">
        <v>9</v>
      </c>
      <c r="G15" s="25" t="s">
        <v>9</v>
      </c>
      <c r="H15" s="26" t="s">
        <v>9</v>
      </c>
    </row>
    <row r="16" spans="1:8" x14ac:dyDescent="0.25">
      <c r="A16" s="62" t="s">
        <v>35</v>
      </c>
      <c r="B16" s="48" t="s">
        <v>9</v>
      </c>
      <c r="C16" s="27" t="s">
        <v>36</v>
      </c>
      <c r="D16" s="95" t="s">
        <v>37</v>
      </c>
      <c r="E16" s="96"/>
      <c r="F16" s="24" t="s">
        <v>9</v>
      </c>
      <c r="G16" s="25" t="s">
        <v>9</v>
      </c>
      <c r="H16" s="26" t="s">
        <v>9</v>
      </c>
    </row>
    <row r="17" spans="1:8" x14ac:dyDescent="0.25">
      <c r="A17" s="62" t="s">
        <v>38</v>
      </c>
      <c r="B17" s="48" t="s">
        <v>9</v>
      </c>
      <c r="C17" s="27" t="s">
        <v>36</v>
      </c>
      <c r="D17" s="95" t="s">
        <v>39</v>
      </c>
      <c r="E17" s="96"/>
      <c r="F17" s="24" t="s">
        <v>9</v>
      </c>
      <c r="G17" s="25" t="s">
        <v>9</v>
      </c>
      <c r="H17" s="26" t="s">
        <v>9</v>
      </c>
    </row>
    <row r="18" spans="1:8" x14ac:dyDescent="0.25">
      <c r="A18" s="62" t="s">
        <v>40</v>
      </c>
      <c r="B18" s="48" t="s">
        <v>12</v>
      </c>
      <c r="C18" s="27" t="s">
        <v>3</v>
      </c>
      <c r="D18" s="95" t="s">
        <v>41</v>
      </c>
      <c r="E18" s="96"/>
      <c r="F18" s="24" t="s">
        <v>9</v>
      </c>
      <c r="G18" s="25" t="s">
        <v>9</v>
      </c>
      <c r="H18" s="26" t="s">
        <v>9</v>
      </c>
    </row>
    <row r="19" spans="1:8" x14ac:dyDescent="0.25">
      <c r="A19" s="62" t="s">
        <v>42</v>
      </c>
      <c r="B19" s="49" t="s">
        <v>25</v>
      </c>
      <c r="C19" s="27" t="s">
        <v>3</v>
      </c>
      <c r="D19" s="95" t="s">
        <v>43</v>
      </c>
      <c r="E19" s="127"/>
      <c r="F19" s="28" t="s">
        <v>44</v>
      </c>
      <c r="G19" s="29" t="s">
        <v>44</v>
      </c>
      <c r="H19" s="30" t="s">
        <v>44</v>
      </c>
    </row>
    <row r="20" spans="1:8" x14ac:dyDescent="0.25">
      <c r="A20" s="62" t="s">
        <v>45</v>
      </c>
      <c r="B20" s="47" t="s">
        <v>25</v>
      </c>
      <c r="C20" s="27" t="s">
        <v>46</v>
      </c>
      <c r="D20" s="95" t="s">
        <v>47</v>
      </c>
      <c r="E20" s="127"/>
      <c r="F20" s="28" t="s">
        <v>44</v>
      </c>
      <c r="G20" s="29" t="s">
        <v>44</v>
      </c>
      <c r="H20" s="30" t="s">
        <v>44</v>
      </c>
    </row>
    <row r="21" spans="1:8" ht="15" customHeight="1" x14ac:dyDescent="0.25">
      <c r="A21" s="94"/>
      <c r="B21" s="94"/>
      <c r="C21" s="94"/>
      <c r="D21" s="92" t="s">
        <v>24</v>
      </c>
      <c r="E21" s="93"/>
      <c r="F21" s="25" t="s">
        <v>9</v>
      </c>
      <c r="G21" s="25" t="s">
        <v>9</v>
      </c>
      <c r="H21" s="26" t="s">
        <v>9</v>
      </c>
    </row>
    <row r="22" spans="1:8" x14ac:dyDescent="0.25">
      <c r="A22" s="61" t="s">
        <v>48</v>
      </c>
      <c r="B22" s="105" t="s">
        <v>9</v>
      </c>
      <c r="C22" s="106"/>
      <c r="D22" s="101" t="s">
        <v>49</v>
      </c>
      <c r="E22" s="101"/>
      <c r="F22" s="87" t="s">
        <v>9</v>
      </c>
      <c r="G22" s="88"/>
      <c r="H22" s="89"/>
    </row>
    <row r="23" spans="1:8" x14ac:dyDescent="0.25">
      <c r="A23" s="62" t="s">
        <v>50</v>
      </c>
      <c r="B23" s="47" t="s">
        <v>51</v>
      </c>
      <c r="C23" s="23" t="s">
        <v>3</v>
      </c>
      <c r="D23" s="95" t="s">
        <v>52</v>
      </c>
      <c r="E23" s="127"/>
      <c r="F23" s="28" t="s">
        <v>44</v>
      </c>
      <c r="G23" s="29" t="s">
        <v>44</v>
      </c>
      <c r="H23" s="30" t="s">
        <v>44</v>
      </c>
    </row>
    <row r="24" spans="1:8" x14ac:dyDescent="0.25">
      <c r="A24" s="62" t="s">
        <v>53</v>
      </c>
      <c r="B24" s="49" t="s">
        <v>51</v>
      </c>
      <c r="C24" s="27" t="s">
        <v>3</v>
      </c>
      <c r="D24" s="95" t="s">
        <v>54</v>
      </c>
      <c r="E24" s="127"/>
      <c r="F24" s="58" t="s">
        <v>55</v>
      </c>
      <c r="G24" s="82" t="s">
        <v>55</v>
      </c>
      <c r="H24" s="83" t="s">
        <v>55</v>
      </c>
    </row>
    <row r="25" spans="1:8" x14ac:dyDescent="0.25">
      <c r="A25" s="62" t="s">
        <v>56</v>
      </c>
      <c r="B25" s="48" t="s">
        <v>51</v>
      </c>
      <c r="C25" s="27" t="s">
        <v>3</v>
      </c>
      <c r="D25" s="95" t="s">
        <v>57</v>
      </c>
      <c r="E25" s="127"/>
      <c r="F25" s="84" t="s">
        <v>44</v>
      </c>
      <c r="G25" s="84" t="s">
        <v>44</v>
      </c>
      <c r="H25" s="84" t="s">
        <v>44</v>
      </c>
    </row>
    <row r="26" spans="1:8" ht="18" customHeight="1" x14ac:dyDescent="0.25">
      <c r="A26" s="129"/>
      <c r="B26" s="129"/>
      <c r="C26" s="129"/>
      <c r="D26" s="128" t="s">
        <v>58</v>
      </c>
      <c r="E26" s="92"/>
      <c r="F26" s="124" t="s">
        <v>55</v>
      </c>
      <c r="G26" s="125"/>
      <c r="H26" s="126"/>
    </row>
    <row r="27" spans="1:8" ht="14.25" customHeight="1" x14ac:dyDescent="0.25">
      <c r="A27" s="94"/>
      <c r="B27" s="94"/>
      <c r="C27" s="94"/>
      <c r="D27" s="115" t="s">
        <v>59</v>
      </c>
      <c r="E27" s="116"/>
      <c r="F27" s="117" t="s">
        <v>9</v>
      </c>
      <c r="G27" s="118"/>
      <c r="H27" s="119"/>
    </row>
    <row r="28" spans="1:8" x14ac:dyDescent="0.25">
      <c r="A28" s="61" t="s">
        <v>60</v>
      </c>
      <c r="B28" s="105" t="s">
        <v>9</v>
      </c>
      <c r="C28" s="106"/>
      <c r="D28" s="101" t="s">
        <v>61</v>
      </c>
      <c r="E28" s="101"/>
      <c r="F28" s="90" t="s">
        <v>44</v>
      </c>
      <c r="G28" s="90"/>
      <c r="H28" s="90"/>
    </row>
    <row r="29" spans="1:8" x14ac:dyDescent="0.25">
      <c r="A29" s="75" t="s">
        <v>62</v>
      </c>
      <c r="B29" s="50" t="s">
        <v>12</v>
      </c>
      <c r="C29" s="31" t="s">
        <v>3</v>
      </c>
      <c r="D29" s="53" t="s">
        <v>63</v>
      </c>
      <c r="E29" s="32" t="s">
        <v>64</v>
      </c>
      <c r="F29" s="28" t="s">
        <v>44</v>
      </c>
      <c r="G29" s="29" t="s">
        <v>44</v>
      </c>
      <c r="H29" s="30" t="s">
        <v>44</v>
      </c>
    </row>
    <row r="30" spans="1:8" ht="60" x14ac:dyDescent="0.25">
      <c r="A30" s="76" t="s">
        <v>65</v>
      </c>
      <c r="B30" s="79" t="s">
        <v>12</v>
      </c>
      <c r="C30" s="33" t="s">
        <v>3</v>
      </c>
      <c r="D30" s="54" t="s">
        <v>66</v>
      </c>
      <c r="E30" s="71" t="s">
        <v>67</v>
      </c>
      <c r="F30" s="34" t="s">
        <v>44</v>
      </c>
      <c r="G30" s="34" t="s">
        <v>44</v>
      </c>
      <c r="H30" s="35" t="s">
        <v>44</v>
      </c>
    </row>
    <row r="31" spans="1:8" x14ac:dyDescent="0.25">
      <c r="A31" s="76" t="s">
        <v>68</v>
      </c>
      <c r="B31" s="79" t="s">
        <v>12</v>
      </c>
      <c r="C31" s="33" t="s">
        <v>3</v>
      </c>
      <c r="D31" s="54" t="s">
        <v>69</v>
      </c>
      <c r="E31" s="34" t="s">
        <v>70</v>
      </c>
      <c r="F31" s="34" t="s">
        <v>44</v>
      </c>
      <c r="G31" s="34" t="s">
        <v>44</v>
      </c>
      <c r="H31" s="35" t="s">
        <v>44</v>
      </c>
    </row>
    <row r="32" spans="1:8" ht="44.25" customHeight="1" x14ac:dyDescent="0.25">
      <c r="A32" s="77" t="s">
        <v>71</v>
      </c>
      <c r="B32" s="79" t="s">
        <v>12</v>
      </c>
      <c r="C32" s="64" t="s">
        <v>3</v>
      </c>
      <c r="D32" s="54" t="s">
        <v>69</v>
      </c>
      <c r="E32" s="72" t="s">
        <v>72</v>
      </c>
      <c r="F32" s="34" t="s">
        <v>44</v>
      </c>
      <c r="G32" s="36" t="s">
        <v>44</v>
      </c>
      <c r="H32" s="37" t="s">
        <v>44</v>
      </c>
    </row>
    <row r="33" spans="1:8" ht="24" x14ac:dyDescent="0.25">
      <c r="A33" s="77" t="s">
        <v>73</v>
      </c>
      <c r="B33" s="80" t="s">
        <v>12</v>
      </c>
      <c r="C33" s="38" t="s">
        <v>3</v>
      </c>
      <c r="D33" s="55" t="s">
        <v>74</v>
      </c>
      <c r="E33" s="73" t="s">
        <v>75</v>
      </c>
      <c r="F33" s="28" t="s">
        <v>44</v>
      </c>
      <c r="G33" s="29" t="s">
        <v>44</v>
      </c>
      <c r="H33" s="30" t="s">
        <v>44</v>
      </c>
    </row>
    <row r="34" spans="1:8" x14ac:dyDescent="0.25">
      <c r="A34" s="78" t="s">
        <v>76</v>
      </c>
      <c r="B34" s="81" t="s">
        <v>12</v>
      </c>
      <c r="C34" s="56" t="s">
        <v>3</v>
      </c>
      <c r="D34" s="57" t="s">
        <v>77</v>
      </c>
      <c r="E34" s="74" t="s">
        <v>78</v>
      </c>
      <c r="F34" s="58" t="s">
        <v>44</v>
      </c>
      <c r="G34" s="29" t="s">
        <v>44</v>
      </c>
      <c r="H34" s="30" t="s">
        <v>44</v>
      </c>
    </row>
    <row r="35" spans="1:8" x14ac:dyDescent="0.25">
      <c r="A35" s="107" t="s">
        <v>24</v>
      </c>
      <c r="B35" s="107"/>
      <c r="C35" s="107"/>
      <c r="D35" s="107"/>
      <c r="E35" s="107"/>
      <c r="F35" s="65" t="s">
        <v>9</v>
      </c>
      <c r="G35" s="25" t="s">
        <v>9</v>
      </c>
      <c r="H35" s="26" t="s">
        <v>9</v>
      </c>
    </row>
    <row r="36" spans="1:8" ht="10.5" customHeight="1" x14ac:dyDescent="0.25">
      <c r="A36" s="108" t="s">
        <v>79</v>
      </c>
      <c r="B36" s="109"/>
      <c r="C36" s="109"/>
      <c r="D36" s="109"/>
      <c r="E36" s="110"/>
      <c r="F36" s="117" t="s">
        <v>9</v>
      </c>
      <c r="G36" s="120"/>
      <c r="H36" s="119"/>
    </row>
    <row r="37" spans="1:8" ht="7.5" customHeight="1" x14ac:dyDescent="0.25">
      <c r="A37" s="108"/>
      <c r="B37" s="109"/>
      <c r="C37" s="109"/>
      <c r="D37" s="109"/>
      <c r="E37" s="110"/>
      <c r="F37" s="117"/>
      <c r="G37" s="120"/>
      <c r="H37" s="119"/>
    </row>
    <row r="38" spans="1:8" x14ac:dyDescent="0.25">
      <c r="A38" s="111"/>
      <c r="B38" s="112"/>
      <c r="C38" s="112"/>
      <c r="D38" s="112"/>
      <c r="E38" s="113"/>
      <c r="F38" s="121"/>
      <c r="G38" s="122"/>
      <c r="H38" s="123"/>
    </row>
    <row r="41" spans="1:8" ht="25.5" customHeight="1" x14ac:dyDescent="0.25">
      <c r="A41" s="147" t="s">
        <v>148</v>
      </c>
      <c r="B41" s="148"/>
      <c r="C41" s="148"/>
      <c r="D41" s="148"/>
      <c r="E41" s="148"/>
    </row>
    <row r="42" spans="1:8" ht="18.75" customHeight="1" x14ac:dyDescent="0.25">
      <c r="A42" s="147" t="s">
        <v>149</v>
      </c>
      <c r="B42" s="148"/>
      <c r="C42" s="148"/>
      <c r="D42" s="148"/>
      <c r="E42" s="148"/>
    </row>
    <row r="43" spans="1:8" ht="29.25" customHeight="1" x14ac:dyDescent="0.25">
      <c r="A43" s="149" t="s">
        <v>80</v>
      </c>
      <c r="B43" s="149"/>
      <c r="C43" s="149"/>
      <c r="D43" s="149"/>
      <c r="E43" s="149"/>
    </row>
    <row r="44" spans="1:8" ht="37.5" customHeight="1" x14ac:dyDescent="0.25">
      <c r="A44" s="150" t="s">
        <v>81</v>
      </c>
      <c r="B44" s="150"/>
      <c r="C44" s="150"/>
      <c r="D44" s="150"/>
      <c r="E44" s="150"/>
    </row>
    <row r="45" spans="1:8" ht="56.25" customHeight="1" x14ac:dyDescent="0.25">
      <c r="A45" s="150" t="s">
        <v>82</v>
      </c>
      <c r="B45" s="150"/>
      <c r="C45" s="150"/>
      <c r="D45" s="150"/>
      <c r="E45" s="150"/>
    </row>
    <row r="46" spans="1:8" ht="18" customHeight="1" x14ac:dyDescent="0.25">
      <c r="A46" s="114"/>
      <c r="B46" s="114"/>
      <c r="C46" s="114"/>
      <c r="D46" s="114"/>
      <c r="E46" s="114"/>
    </row>
    <row r="47" spans="1:8" ht="80.25" customHeight="1" x14ac:dyDescent="0.25">
      <c r="A47" s="146" t="s">
        <v>83</v>
      </c>
      <c r="B47" s="146"/>
      <c r="C47" s="146"/>
      <c r="D47" s="146"/>
      <c r="E47" s="146"/>
    </row>
    <row r="48" spans="1:8" ht="15.75" customHeight="1" x14ac:dyDescent="0.25">
      <c r="A48" s="103" t="s">
        <v>55</v>
      </c>
      <c r="B48" s="103"/>
      <c r="C48" s="103"/>
      <c r="D48" s="103"/>
      <c r="E48" s="103"/>
    </row>
    <row r="49" spans="1:5" ht="15.75" customHeight="1" x14ac:dyDescent="0.25">
      <c r="A49" s="102" t="s">
        <v>84</v>
      </c>
      <c r="B49" s="102"/>
      <c r="C49" s="102"/>
      <c r="D49" s="102"/>
      <c r="E49" s="102"/>
    </row>
    <row r="50" spans="1:5" ht="18.75" customHeight="1" x14ac:dyDescent="0.25">
      <c r="A50" s="104" t="s">
        <v>85</v>
      </c>
      <c r="B50" s="104"/>
      <c r="C50" s="104"/>
      <c r="D50" s="104"/>
      <c r="E50" s="104"/>
    </row>
    <row r="51" spans="1:5" ht="15.75" customHeight="1" x14ac:dyDescent="0.25">
      <c r="A51" s="102" t="s">
        <v>86</v>
      </c>
      <c r="B51" s="102"/>
      <c r="C51" s="102"/>
      <c r="D51" s="102"/>
      <c r="E51" s="102"/>
    </row>
    <row r="52" spans="1:5" ht="15" customHeight="1" x14ac:dyDescent="0.25">
      <c r="A52" s="102" t="s">
        <v>87</v>
      </c>
      <c r="B52" s="102"/>
      <c r="C52" s="102"/>
      <c r="D52" s="102"/>
      <c r="E52" s="102"/>
    </row>
    <row r="53" spans="1:5" ht="15.75" customHeight="1" x14ac:dyDescent="0.25">
      <c r="A53" s="102" t="s">
        <v>88</v>
      </c>
      <c r="B53" s="102"/>
      <c r="C53" s="102"/>
      <c r="D53" s="102"/>
      <c r="E53" s="102"/>
    </row>
    <row r="54" spans="1:5" ht="18.75" customHeight="1" x14ac:dyDescent="0.25">
      <c r="A54" s="102" t="s">
        <v>89</v>
      </c>
      <c r="B54" s="102"/>
      <c r="C54" s="102"/>
      <c r="D54" s="102"/>
      <c r="E54" s="102"/>
    </row>
    <row r="55" spans="1:5" ht="17.25" customHeight="1" x14ac:dyDescent="0.25">
      <c r="A55" s="102" t="s">
        <v>90</v>
      </c>
      <c r="B55" s="102"/>
      <c r="C55" s="102"/>
      <c r="D55" s="102"/>
      <c r="E55" s="102"/>
    </row>
    <row r="56" spans="1:5" ht="15.75" x14ac:dyDescent="0.25">
      <c r="A56" s="21"/>
      <c r="B56" s="21"/>
      <c r="C56" s="21"/>
      <c r="D56" s="52"/>
      <c r="E56" s="22"/>
    </row>
  </sheetData>
  <mergeCells count="60">
    <mergeCell ref="D13:E13"/>
    <mergeCell ref="D8:E8"/>
    <mergeCell ref="D9:E9"/>
    <mergeCell ref="B11:C11"/>
    <mergeCell ref="D11:E11"/>
    <mergeCell ref="D12:E12"/>
    <mergeCell ref="D23:E23"/>
    <mergeCell ref="D24:E24"/>
    <mergeCell ref="D25:E25"/>
    <mergeCell ref="D26:E26"/>
    <mergeCell ref="A26:C26"/>
    <mergeCell ref="D18:E18"/>
    <mergeCell ref="D19:E19"/>
    <mergeCell ref="D20:E20"/>
    <mergeCell ref="B22:C22"/>
    <mergeCell ref="D22:E22"/>
    <mergeCell ref="F27:H27"/>
    <mergeCell ref="A43:E43"/>
    <mergeCell ref="A44:E44"/>
    <mergeCell ref="F36:H38"/>
    <mergeCell ref="F26:H26"/>
    <mergeCell ref="A55:E55"/>
    <mergeCell ref="A48:E48"/>
    <mergeCell ref="A49:E49"/>
    <mergeCell ref="A50:E50"/>
    <mergeCell ref="A51:E51"/>
    <mergeCell ref="A52:E52"/>
    <mergeCell ref="A53:E53"/>
    <mergeCell ref="D4:E4"/>
    <mergeCell ref="D5:E5"/>
    <mergeCell ref="D17:E17"/>
    <mergeCell ref="D7:E7"/>
    <mergeCell ref="A54:E54"/>
    <mergeCell ref="A45:E45"/>
    <mergeCell ref="A47:E47"/>
    <mergeCell ref="B28:C28"/>
    <mergeCell ref="D28:E28"/>
    <mergeCell ref="A35:E35"/>
    <mergeCell ref="A36:E38"/>
    <mergeCell ref="A41:E41"/>
    <mergeCell ref="A42:E42"/>
    <mergeCell ref="A46:E46"/>
    <mergeCell ref="D27:E27"/>
    <mergeCell ref="A27:C27"/>
    <mergeCell ref="F3:H3"/>
    <mergeCell ref="F11:H11"/>
    <mergeCell ref="F22:H22"/>
    <mergeCell ref="F28:H28"/>
    <mergeCell ref="A1:H1"/>
    <mergeCell ref="D10:E10"/>
    <mergeCell ref="A10:C10"/>
    <mergeCell ref="D21:E21"/>
    <mergeCell ref="A21:C21"/>
    <mergeCell ref="D14:E14"/>
    <mergeCell ref="D15:E15"/>
    <mergeCell ref="D16:E16"/>
    <mergeCell ref="D6:E6"/>
    <mergeCell ref="D2:E2"/>
    <mergeCell ref="B3:C3"/>
    <mergeCell ref="D3:E3"/>
  </mergeCells>
  <pageMargins left="0.7" right="0.7"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8"/>
  <sheetViews>
    <sheetView workbookViewId="0">
      <selection activeCell="D8" sqref="D8"/>
    </sheetView>
  </sheetViews>
  <sheetFormatPr baseColWidth="10" defaultColWidth="11.42578125" defaultRowHeight="15" x14ac:dyDescent="0.25"/>
  <cols>
    <col min="3" max="3" width="6.5703125" customWidth="1"/>
    <col min="4" max="4" width="63.7109375" customWidth="1"/>
    <col min="5" max="5" width="24.5703125" customWidth="1"/>
    <col min="6" max="6" width="18.5703125" customWidth="1"/>
    <col min="7" max="7" width="18" hidden="1" customWidth="1"/>
    <col min="9" max="9" width="25.140625" customWidth="1"/>
    <col min="10" max="10" width="40.85546875" customWidth="1"/>
  </cols>
  <sheetData>
    <row r="3" spans="1:10" ht="101.25" customHeight="1" x14ac:dyDescent="0.25">
      <c r="A3" s="131" t="s">
        <v>91</v>
      </c>
      <c r="B3" s="16" t="s">
        <v>92</v>
      </c>
      <c r="C3" s="16" t="s">
        <v>93</v>
      </c>
      <c r="D3" s="16" t="s">
        <v>94</v>
      </c>
      <c r="E3" s="16" t="s">
        <v>95</v>
      </c>
      <c r="F3" s="16" t="s">
        <v>96</v>
      </c>
      <c r="G3" s="16" t="s">
        <v>97</v>
      </c>
      <c r="H3" s="16" t="s">
        <v>98</v>
      </c>
      <c r="I3" s="16" t="s">
        <v>99</v>
      </c>
      <c r="J3" s="16" t="s">
        <v>100</v>
      </c>
    </row>
    <row r="4" spans="1:10" ht="51.75" customHeight="1" x14ac:dyDescent="0.25">
      <c r="A4" s="132"/>
      <c r="B4" s="17" t="s">
        <v>101</v>
      </c>
      <c r="C4" s="1">
        <v>1</v>
      </c>
      <c r="D4" s="17" t="s">
        <v>102</v>
      </c>
      <c r="E4" s="17" t="s">
        <v>103</v>
      </c>
      <c r="F4" s="17" t="s">
        <v>104</v>
      </c>
      <c r="G4" s="17"/>
      <c r="H4" s="1">
        <v>8</v>
      </c>
      <c r="I4" s="1" t="s">
        <v>105</v>
      </c>
      <c r="J4" s="133"/>
    </row>
    <row r="5" spans="1:10" ht="51.75" customHeight="1" x14ac:dyDescent="0.25">
      <c r="A5" s="132"/>
      <c r="B5" s="17" t="s">
        <v>101</v>
      </c>
      <c r="C5" s="1">
        <v>2</v>
      </c>
      <c r="D5" s="17" t="s">
        <v>106</v>
      </c>
      <c r="E5" s="17" t="s">
        <v>103</v>
      </c>
      <c r="F5" s="17" t="s">
        <v>104</v>
      </c>
      <c r="G5" s="17"/>
      <c r="H5" s="1">
        <v>11</v>
      </c>
      <c r="I5" s="1" t="s">
        <v>105</v>
      </c>
      <c r="J5" s="134"/>
    </row>
    <row r="6" spans="1:10" ht="66" customHeight="1" x14ac:dyDescent="0.25">
      <c r="A6" s="132"/>
      <c r="B6" s="17" t="s">
        <v>101</v>
      </c>
      <c r="C6" s="1">
        <v>3</v>
      </c>
      <c r="D6" s="17" t="s">
        <v>107</v>
      </c>
      <c r="E6" s="17" t="s">
        <v>108</v>
      </c>
      <c r="F6" s="17" t="s">
        <v>108</v>
      </c>
      <c r="G6" s="17"/>
      <c r="H6" s="1">
        <v>13</v>
      </c>
      <c r="I6" s="1" t="s">
        <v>105</v>
      </c>
      <c r="J6" s="134"/>
    </row>
    <row r="7" spans="1:10" ht="51.75" customHeight="1" x14ac:dyDescent="0.25">
      <c r="A7" s="132"/>
      <c r="B7" s="17" t="s">
        <v>101</v>
      </c>
      <c r="C7" s="1">
        <v>4</v>
      </c>
      <c r="D7" s="17" t="s">
        <v>109</v>
      </c>
      <c r="E7" s="17" t="s">
        <v>101</v>
      </c>
      <c r="F7" s="17" t="s">
        <v>101</v>
      </c>
      <c r="G7" s="17"/>
      <c r="H7" s="1">
        <v>14</v>
      </c>
      <c r="I7" s="1" t="s">
        <v>105</v>
      </c>
      <c r="J7" s="134"/>
    </row>
    <row r="8" spans="1:10" ht="51.75" customHeight="1" x14ac:dyDescent="0.25">
      <c r="A8" s="132"/>
      <c r="B8" s="17" t="s">
        <v>101</v>
      </c>
      <c r="C8" s="1">
        <v>5</v>
      </c>
      <c r="D8" s="17"/>
      <c r="E8" s="17"/>
      <c r="F8" s="17"/>
      <c r="G8" s="17"/>
      <c r="H8" s="1"/>
      <c r="I8" s="1"/>
      <c r="J8" s="135"/>
    </row>
  </sheetData>
  <mergeCells count="2">
    <mergeCell ref="A3:A8"/>
    <mergeCell ref="J4:J8"/>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58"/>
  <sheetViews>
    <sheetView topLeftCell="A7" zoomScaleNormal="100" workbookViewId="0">
      <selection activeCell="F9" sqref="F9:F11"/>
    </sheetView>
  </sheetViews>
  <sheetFormatPr baseColWidth="10" defaultColWidth="11.42578125" defaultRowHeight="14.25" x14ac:dyDescent="0.25"/>
  <cols>
    <col min="1" max="1" width="11.42578125" style="10"/>
    <col min="2" max="2" width="19" style="10" customWidth="1"/>
    <col min="3" max="3" width="18.7109375" style="10" customWidth="1"/>
    <col min="4" max="4" width="23.140625" style="10" customWidth="1"/>
    <col min="5" max="6" width="26.85546875" style="10" customWidth="1"/>
    <col min="7" max="7" width="43.140625" style="10" customWidth="1"/>
    <col min="8" max="8" width="30.5703125" style="10" customWidth="1"/>
    <col min="9" max="9" width="45.5703125" style="10" customWidth="1"/>
    <col min="10" max="11" width="37.28515625" style="10" customWidth="1"/>
    <col min="12" max="12" width="38.5703125" style="10" customWidth="1"/>
    <col min="13" max="13" width="34.85546875" style="10" customWidth="1"/>
    <col min="14" max="14" width="23" style="10" customWidth="1"/>
    <col min="15" max="16384" width="11.42578125" style="10"/>
  </cols>
  <sheetData>
    <row r="3" spans="2:15" ht="111.75" customHeight="1" x14ac:dyDescent="0.25">
      <c r="B3" s="18" t="s">
        <v>92</v>
      </c>
      <c r="C3" s="18" t="s">
        <v>110</v>
      </c>
      <c r="D3" s="18" t="s">
        <v>111</v>
      </c>
      <c r="E3" s="18" t="s">
        <v>112</v>
      </c>
      <c r="F3" s="18" t="s">
        <v>113</v>
      </c>
      <c r="G3" s="18" t="s">
        <v>114</v>
      </c>
      <c r="H3" s="2"/>
      <c r="I3" s="2"/>
      <c r="J3" s="2"/>
      <c r="K3" s="2"/>
      <c r="L3" s="2"/>
      <c r="M3" s="2"/>
      <c r="N3" s="2"/>
      <c r="O3" s="2"/>
    </row>
    <row r="4" spans="2:15" ht="49.5" customHeight="1" x14ac:dyDescent="0.25">
      <c r="B4" s="66" t="s">
        <v>101</v>
      </c>
      <c r="C4" s="66" t="s">
        <v>115</v>
      </c>
      <c r="D4" s="66"/>
      <c r="E4" s="7">
        <f>+C30/12</f>
        <v>0</v>
      </c>
      <c r="F4" s="7"/>
      <c r="G4" s="7"/>
    </row>
    <row r="7" spans="2:15" ht="28.5" customHeight="1" x14ac:dyDescent="0.25">
      <c r="B7" s="139" t="s">
        <v>116</v>
      </c>
      <c r="C7" s="140"/>
      <c r="D7" s="140"/>
      <c r="E7" s="140"/>
      <c r="F7" s="140"/>
      <c r="G7" s="140"/>
      <c r="H7" s="141"/>
    </row>
    <row r="8" spans="2:15" ht="195" customHeight="1" x14ac:dyDescent="0.25">
      <c r="B8" s="18" t="s">
        <v>92</v>
      </c>
      <c r="C8" s="18" t="s">
        <v>111</v>
      </c>
      <c r="D8" s="18" t="s">
        <v>117</v>
      </c>
      <c r="E8" s="18" t="s">
        <v>118</v>
      </c>
      <c r="F8" s="18" t="s">
        <v>119</v>
      </c>
      <c r="G8" s="18" t="s">
        <v>120</v>
      </c>
      <c r="H8" s="18" t="s">
        <v>121</v>
      </c>
    </row>
    <row r="9" spans="2:15" s="3" customFormat="1" ht="28.5" customHeight="1" x14ac:dyDescent="0.25">
      <c r="B9" s="138" t="s">
        <v>101</v>
      </c>
      <c r="C9" s="138" t="e">
        <f>+#REF!</f>
        <v>#REF!</v>
      </c>
      <c r="D9" s="138" t="s">
        <v>122</v>
      </c>
      <c r="E9" s="138" t="s">
        <v>123</v>
      </c>
      <c r="F9" s="138">
        <v>67</v>
      </c>
      <c r="G9" s="66">
        <f>(G11-G10)/30</f>
        <v>24.366666666666667</v>
      </c>
      <c r="H9" s="138"/>
      <c r="I9" s="10"/>
    </row>
    <row r="10" spans="2:15" s="3" customFormat="1" ht="28.5" customHeight="1" x14ac:dyDescent="0.25">
      <c r="B10" s="138"/>
      <c r="C10" s="138"/>
      <c r="D10" s="138"/>
      <c r="E10" s="138"/>
      <c r="F10" s="138"/>
      <c r="G10" s="4">
        <v>40787</v>
      </c>
      <c r="H10" s="138"/>
      <c r="I10" s="10"/>
    </row>
    <row r="11" spans="2:15" s="3" customFormat="1" ht="28.5" customHeight="1" x14ac:dyDescent="0.25">
      <c r="B11" s="138"/>
      <c r="C11" s="138"/>
      <c r="D11" s="138"/>
      <c r="E11" s="138"/>
      <c r="F11" s="138"/>
      <c r="G11" s="5">
        <v>41518</v>
      </c>
      <c r="H11" s="138"/>
      <c r="I11" s="10"/>
    </row>
    <row r="12" spans="2:15" s="3" customFormat="1" ht="28.5" customHeight="1" x14ac:dyDescent="0.25">
      <c r="B12" s="138" t="s">
        <v>101</v>
      </c>
      <c r="C12" s="138"/>
      <c r="D12" s="138"/>
      <c r="E12" s="138"/>
      <c r="F12" s="138">
        <v>216</v>
      </c>
      <c r="G12" s="66">
        <f>(G14-G13)/30</f>
        <v>8.1333333333333329</v>
      </c>
      <c r="H12" s="138"/>
      <c r="I12" s="10"/>
    </row>
    <row r="13" spans="2:15" s="3" customFormat="1" ht="28.5" customHeight="1" x14ac:dyDescent="0.25">
      <c r="B13" s="138"/>
      <c r="C13" s="138"/>
      <c r="D13" s="138"/>
      <c r="E13" s="138"/>
      <c r="F13" s="138"/>
      <c r="G13" s="4">
        <v>39491</v>
      </c>
      <c r="H13" s="138"/>
      <c r="I13" s="10"/>
    </row>
    <row r="14" spans="2:15" s="3" customFormat="1" ht="28.5" customHeight="1" x14ac:dyDescent="0.25">
      <c r="B14" s="138"/>
      <c r="C14" s="138"/>
      <c r="D14" s="138"/>
      <c r="E14" s="138"/>
      <c r="F14" s="138"/>
      <c r="G14" s="5">
        <v>39735</v>
      </c>
      <c r="H14" s="138"/>
      <c r="I14" s="10"/>
    </row>
    <row r="15" spans="2:15" s="3" customFormat="1" ht="28.5" customHeight="1" x14ac:dyDescent="0.25">
      <c r="B15" s="138" t="s">
        <v>101</v>
      </c>
      <c r="C15" s="138"/>
      <c r="D15" s="138"/>
      <c r="E15" s="138"/>
      <c r="F15" s="138">
        <v>217</v>
      </c>
      <c r="G15" s="66"/>
      <c r="H15" s="138"/>
      <c r="I15" s="10"/>
    </row>
    <row r="16" spans="2:15" s="3" customFormat="1" ht="28.5" customHeight="1" x14ac:dyDescent="0.25">
      <c r="B16" s="138"/>
      <c r="C16" s="138"/>
      <c r="D16" s="138"/>
      <c r="E16" s="138"/>
      <c r="F16" s="138"/>
      <c r="G16" s="4"/>
      <c r="H16" s="138"/>
      <c r="I16" s="10"/>
    </row>
    <row r="17" spans="2:11" s="3" customFormat="1" ht="28.5" customHeight="1" x14ac:dyDescent="0.25">
      <c r="B17" s="138"/>
      <c r="C17" s="138"/>
      <c r="D17" s="138"/>
      <c r="E17" s="138"/>
      <c r="F17" s="138"/>
      <c r="G17" s="5"/>
      <c r="H17" s="138"/>
      <c r="I17" s="10"/>
    </row>
    <row r="18" spans="2:11" s="3" customFormat="1" ht="28.5" customHeight="1" x14ac:dyDescent="0.25">
      <c r="B18" s="138" t="s">
        <v>101</v>
      </c>
      <c r="C18" s="138"/>
      <c r="D18" s="138"/>
      <c r="E18" s="138"/>
      <c r="F18" s="138">
        <v>217</v>
      </c>
      <c r="G18" s="66"/>
      <c r="H18" s="138"/>
      <c r="I18" s="10"/>
    </row>
    <row r="19" spans="2:11" s="3" customFormat="1" ht="28.5" customHeight="1" x14ac:dyDescent="0.25">
      <c r="B19" s="138"/>
      <c r="C19" s="138"/>
      <c r="D19" s="138"/>
      <c r="E19" s="138"/>
      <c r="F19" s="138"/>
      <c r="G19" s="4"/>
      <c r="H19" s="138"/>
      <c r="I19" s="10"/>
    </row>
    <row r="20" spans="2:11" s="3" customFormat="1" ht="28.5" customHeight="1" x14ac:dyDescent="0.25">
      <c r="B20" s="138"/>
      <c r="C20" s="138"/>
      <c r="D20" s="138"/>
      <c r="E20" s="138"/>
      <c r="F20" s="138"/>
      <c r="G20" s="5"/>
      <c r="H20" s="138"/>
      <c r="I20" s="10"/>
    </row>
    <row r="21" spans="2:11" s="3" customFormat="1" ht="28.5" customHeight="1" x14ac:dyDescent="0.25">
      <c r="B21" s="138" t="s">
        <v>101</v>
      </c>
      <c r="C21" s="138"/>
      <c r="D21" s="138"/>
      <c r="E21" s="138"/>
      <c r="F21" s="138">
        <v>218</v>
      </c>
      <c r="G21" s="66"/>
      <c r="H21" s="138"/>
      <c r="I21" s="10"/>
    </row>
    <row r="22" spans="2:11" s="3" customFormat="1" ht="28.5" customHeight="1" x14ac:dyDescent="0.25">
      <c r="B22" s="138"/>
      <c r="C22" s="138"/>
      <c r="D22" s="138"/>
      <c r="E22" s="138"/>
      <c r="F22" s="138"/>
      <c r="G22" s="4"/>
      <c r="H22" s="138"/>
      <c r="I22" s="10"/>
    </row>
    <row r="23" spans="2:11" s="3" customFormat="1" ht="28.5" customHeight="1" x14ac:dyDescent="0.25">
      <c r="B23" s="138"/>
      <c r="C23" s="138"/>
      <c r="D23" s="138"/>
      <c r="E23" s="138"/>
      <c r="F23" s="138"/>
      <c r="G23" s="5"/>
      <c r="H23" s="138"/>
      <c r="I23" s="10"/>
    </row>
    <row r="24" spans="2:11" s="3" customFormat="1" ht="28.5" customHeight="1" x14ac:dyDescent="0.25">
      <c r="B24" s="138" t="s">
        <v>101</v>
      </c>
      <c r="C24" s="138"/>
      <c r="D24" s="138"/>
      <c r="E24" s="138"/>
      <c r="F24" s="138">
        <v>218</v>
      </c>
      <c r="G24" s="66"/>
      <c r="H24" s="138"/>
      <c r="I24" s="10"/>
    </row>
    <row r="25" spans="2:11" s="3" customFormat="1" ht="28.5" customHeight="1" x14ac:dyDescent="0.25">
      <c r="B25" s="138"/>
      <c r="C25" s="138"/>
      <c r="D25" s="138"/>
      <c r="E25" s="138"/>
      <c r="F25" s="138"/>
      <c r="G25" s="4"/>
      <c r="H25" s="138"/>
      <c r="I25" s="10"/>
    </row>
    <row r="26" spans="2:11" s="3" customFormat="1" ht="28.5" customHeight="1" x14ac:dyDescent="0.25">
      <c r="B26" s="138"/>
      <c r="C26" s="138"/>
      <c r="D26" s="138"/>
      <c r="E26" s="138"/>
      <c r="F26" s="138"/>
      <c r="G26" s="5"/>
      <c r="H26" s="138"/>
      <c r="I26" s="10"/>
    </row>
    <row r="27" spans="2:11" s="3" customFormat="1" ht="35.25" customHeight="1" x14ac:dyDescent="0.25">
      <c r="B27" s="138" t="s">
        <v>101</v>
      </c>
      <c r="C27" s="138"/>
      <c r="D27" s="138"/>
      <c r="E27" s="138"/>
      <c r="F27" s="138">
        <v>219</v>
      </c>
      <c r="G27" s="6">
        <v>3</v>
      </c>
      <c r="H27" s="138"/>
      <c r="I27" s="10"/>
    </row>
    <row r="28" spans="2:11" s="3" customFormat="1" ht="35.25" customHeight="1" x14ac:dyDescent="0.25">
      <c r="B28" s="138"/>
      <c r="C28" s="138"/>
      <c r="D28" s="138"/>
      <c r="E28" s="138"/>
      <c r="F28" s="138"/>
      <c r="G28" s="14">
        <v>37152</v>
      </c>
      <c r="H28" s="138"/>
      <c r="I28" s="10"/>
    </row>
    <row r="29" spans="2:11" s="3" customFormat="1" ht="35.25" customHeight="1" x14ac:dyDescent="0.25">
      <c r="B29" s="138"/>
      <c r="C29" s="138"/>
      <c r="D29" s="138"/>
      <c r="E29" s="138"/>
      <c r="F29" s="138"/>
      <c r="G29" s="15">
        <v>37242</v>
      </c>
      <c r="H29" s="138"/>
      <c r="I29" s="10"/>
    </row>
    <row r="30" spans="2:11" s="3" customFormat="1" ht="28.5" customHeight="1" x14ac:dyDescent="0.25">
      <c r="B30" s="11"/>
      <c r="C30" s="11"/>
      <c r="D30" s="12"/>
      <c r="E30" s="136" t="s">
        <v>124</v>
      </c>
      <c r="F30" s="137"/>
      <c r="G30" s="13">
        <f>SUM(G9+G12+G15+G18+G21+G24+G27)</f>
        <v>35.5</v>
      </c>
      <c r="H30" s="13">
        <f>SUM(H9+H12+H15+H18+H21+H24+H27)</f>
        <v>0</v>
      </c>
      <c r="I30" s="10"/>
    </row>
    <row r="31" spans="2:11" s="3" customFormat="1" ht="28.5" customHeight="1" x14ac:dyDescent="0.25">
      <c r="B31" s="8"/>
      <c r="C31" s="8"/>
      <c r="D31" s="9"/>
      <c r="E31" s="9"/>
      <c r="F31" s="9"/>
      <c r="I31" s="9"/>
    </row>
    <row r="32" spans="2:11" x14ac:dyDescent="0.25">
      <c r="B32" s="11"/>
      <c r="C32" s="11"/>
      <c r="D32" s="12"/>
      <c r="E32" s="12"/>
      <c r="F32" s="12"/>
      <c r="I32" s="12"/>
      <c r="J32" s="3"/>
      <c r="K32" s="3"/>
    </row>
    <row r="35" spans="2:8" x14ac:dyDescent="0.25">
      <c r="B35" s="139" t="s">
        <v>125</v>
      </c>
      <c r="C35" s="140"/>
      <c r="D35" s="140"/>
      <c r="E35" s="140"/>
      <c r="F35" s="140"/>
      <c r="G35" s="140"/>
      <c r="H35" s="141"/>
    </row>
    <row r="36" spans="2:8" ht="314.25" customHeight="1" x14ac:dyDescent="0.25">
      <c r="B36" s="18" t="s">
        <v>92</v>
      </c>
      <c r="C36" s="18" t="s">
        <v>111</v>
      </c>
      <c r="D36" s="18" t="s">
        <v>117</v>
      </c>
      <c r="E36" s="18" t="s">
        <v>118</v>
      </c>
      <c r="F36" s="18" t="s">
        <v>119</v>
      </c>
      <c r="G36" s="18" t="s">
        <v>120</v>
      </c>
      <c r="H36" s="18" t="s">
        <v>121</v>
      </c>
    </row>
    <row r="37" spans="2:8" x14ac:dyDescent="0.25">
      <c r="B37" s="138" t="s">
        <v>101</v>
      </c>
      <c r="C37" s="138"/>
      <c r="D37" s="138"/>
      <c r="E37" s="138"/>
      <c r="F37" s="138">
        <v>216</v>
      </c>
      <c r="G37" s="66"/>
      <c r="H37" s="138"/>
    </row>
    <row r="38" spans="2:8" x14ac:dyDescent="0.25">
      <c r="B38" s="138"/>
      <c r="C38" s="138"/>
      <c r="D38" s="138"/>
      <c r="E38" s="138"/>
      <c r="F38" s="138"/>
      <c r="G38" s="4"/>
      <c r="H38" s="138"/>
    </row>
    <row r="39" spans="2:8" x14ac:dyDescent="0.25">
      <c r="B39" s="138"/>
      <c r="C39" s="138"/>
      <c r="D39" s="138"/>
      <c r="E39" s="138"/>
      <c r="F39" s="138"/>
      <c r="G39" s="5"/>
      <c r="H39" s="138"/>
    </row>
    <row r="40" spans="2:8" x14ac:dyDescent="0.25">
      <c r="B40" s="138" t="s">
        <v>101</v>
      </c>
      <c r="C40" s="138"/>
      <c r="D40" s="138"/>
      <c r="E40" s="138"/>
      <c r="F40" s="138">
        <v>216</v>
      </c>
      <c r="G40" s="66">
        <f>(G42-G41)/30</f>
        <v>8.1333333333333329</v>
      </c>
      <c r="H40" s="138"/>
    </row>
    <row r="41" spans="2:8" x14ac:dyDescent="0.25">
      <c r="B41" s="138"/>
      <c r="C41" s="138"/>
      <c r="D41" s="138"/>
      <c r="E41" s="138"/>
      <c r="F41" s="138"/>
      <c r="G41" s="4">
        <v>39491</v>
      </c>
      <c r="H41" s="138"/>
    </row>
    <row r="42" spans="2:8" x14ac:dyDescent="0.25">
      <c r="B42" s="138"/>
      <c r="C42" s="138"/>
      <c r="D42" s="138"/>
      <c r="E42" s="138"/>
      <c r="F42" s="138"/>
      <c r="G42" s="5">
        <v>39735</v>
      </c>
      <c r="H42" s="138"/>
    </row>
    <row r="43" spans="2:8" x14ac:dyDescent="0.25">
      <c r="B43" s="138" t="s">
        <v>101</v>
      </c>
      <c r="C43" s="138"/>
      <c r="D43" s="138"/>
      <c r="E43" s="138"/>
      <c r="F43" s="138">
        <v>217</v>
      </c>
      <c r="G43" s="66"/>
      <c r="H43" s="138"/>
    </row>
    <row r="44" spans="2:8" x14ac:dyDescent="0.25">
      <c r="B44" s="138"/>
      <c r="C44" s="138"/>
      <c r="D44" s="138"/>
      <c r="E44" s="138"/>
      <c r="F44" s="138"/>
      <c r="G44" s="4"/>
      <c r="H44" s="138"/>
    </row>
    <row r="45" spans="2:8" x14ac:dyDescent="0.25">
      <c r="B45" s="138"/>
      <c r="C45" s="138"/>
      <c r="D45" s="138"/>
      <c r="E45" s="138"/>
      <c r="F45" s="138"/>
      <c r="G45" s="5"/>
      <c r="H45" s="138"/>
    </row>
    <row r="46" spans="2:8" x14ac:dyDescent="0.25">
      <c r="B46" s="138" t="s">
        <v>101</v>
      </c>
      <c r="C46" s="138"/>
      <c r="D46" s="138"/>
      <c r="E46" s="138"/>
      <c r="F46" s="138">
        <v>217</v>
      </c>
      <c r="G46" s="66"/>
      <c r="H46" s="138"/>
    </row>
    <row r="47" spans="2:8" x14ac:dyDescent="0.25">
      <c r="B47" s="138"/>
      <c r="C47" s="138"/>
      <c r="D47" s="138"/>
      <c r="E47" s="138"/>
      <c r="F47" s="138"/>
      <c r="G47" s="4"/>
      <c r="H47" s="138"/>
    </row>
    <row r="48" spans="2:8" x14ac:dyDescent="0.25">
      <c r="B48" s="138"/>
      <c r="C48" s="138"/>
      <c r="D48" s="138"/>
      <c r="E48" s="138"/>
      <c r="F48" s="138"/>
      <c r="G48" s="5"/>
      <c r="H48" s="138"/>
    </row>
    <row r="49" spans="2:8" x14ac:dyDescent="0.25">
      <c r="B49" s="138" t="s">
        <v>101</v>
      </c>
      <c r="C49" s="138"/>
      <c r="D49" s="138"/>
      <c r="E49" s="138"/>
      <c r="F49" s="138">
        <v>218</v>
      </c>
      <c r="G49" s="66"/>
      <c r="H49" s="138"/>
    </row>
    <row r="50" spans="2:8" x14ac:dyDescent="0.25">
      <c r="B50" s="138"/>
      <c r="C50" s="138"/>
      <c r="D50" s="138"/>
      <c r="E50" s="138"/>
      <c r="F50" s="138"/>
      <c r="G50" s="4"/>
      <c r="H50" s="138"/>
    </row>
    <row r="51" spans="2:8" x14ac:dyDescent="0.25">
      <c r="B51" s="138"/>
      <c r="C51" s="138"/>
      <c r="D51" s="138"/>
      <c r="E51" s="138"/>
      <c r="F51" s="138"/>
      <c r="G51" s="5"/>
      <c r="H51" s="138"/>
    </row>
    <row r="52" spans="2:8" x14ac:dyDescent="0.25">
      <c r="B52" s="138" t="s">
        <v>101</v>
      </c>
      <c r="C52" s="138"/>
      <c r="D52" s="138"/>
      <c r="E52" s="138"/>
      <c r="F52" s="138">
        <v>218</v>
      </c>
      <c r="G52" s="66"/>
      <c r="H52" s="138"/>
    </row>
    <row r="53" spans="2:8" x14ac:dyDescent="0.25">
      <c r="B53" s="138"/>
      <c r="C53" s="138"/>
      <c r="D53" s="138"/>
      <c r="E53" s="138"/>
      <c r="F53" s="138"/>
      <c r="G53" s="4"/>
      <c r="H53" s="138"/>
    </row>
    <row r="54" spans="2:8" x14ac:dyDescent="0.25">
      <c r="B54" s="138"/>
      <c r="C54" s="138"/>
      <c r="D54" s="138"/>
      <c r="E54" s="138"/>
      <c r="F54" s="138"/>
      <c r="G54" s="5"/>
      <c r="H54" s="138"/>
    </row>
    <row r="55" spans="2:8" x14ac:dyDescent="0.25">
      <c r="B55" s="138" t="s">
        <v>101</v>
      </c>
      <c r="C55" s="138"/>
      <c r="D55" s="138"/>
      <c r="E55" s="138"/>
      <c r="F55" s="138">
        <v>219</v>
      </c>
      <c r="G55" s="6">
        <v>3</v>
      </c>
      <c r="H55" s="138"/>
    </row>
    <row r="56" spans="2:8" x14ac:dyDescent="0.25">
      <c r="B56" s="138"/>
      <c r="C56" s="138"/>
      <c r="D56" s="138"/>
      <c r="E56" s="138"/>
      <c r="F56" s="138"/>
      <c r="G56" s="14">
        <v>37152</v>
      </c>
      <c r="H56" s="138"/>
    </row>
    <row r="57" spans="2:8" x14ac:dyDescent="0.25">
      <c r="B57" s="138"/>
      <c r="C57" s="138"/>
      <c r="D57" s="138"/>
      <c r="E57" s="138"/>
      <c r="F57" s="138"/>
      <c r="G57" s="15">
        <v>37242</v>
      </c>
      <c r="H57" s="138"/>
    </row>
    <row r="58" spans="2:8" x14ac:dyDescent="0.25">
      <c r="B58" s="11"/>
      <c r="C58" s="11"/>
      <c r="D58" s="12"/>
      <c r="E58" s="136" t="s">
        <v>124</v>
      </c>
      <c r="F58" s="137"/>
      <c r="G58" s="13">
        <f>SUM(G37+G40+G43+G46+G49+G52+G55)</f>
        <v>11.133333333333333</v>
      </c>
      <c r="H58" s="13">
        <f>SUM(H37+H40+H43+H46+H49+H52+H55)</f>
        <v>0</v>
      </c>
    </row>
  </sheetData>
  <mergeCells count="88">
    <mergeCell ref="H9:H11"/>
    <mergeCell ref="B7:H7"/>
    <mergeCell ref="B9:B11"/>
    <mergeCell ref="C9:C11"/>
    <mergeCell ref="D9:D11"/>
    <mergeCell ref="E9:E11"/>
    <mergeCell ref="F9:F11"/>
    <mergeCell ref="H15:H17"/>
    <mergeCell ref="B12:B14"/>
    <mergeCell ref="C12:C14"/>
    <mergeCell ref="D12:D14"/>
    <mergeCell ref="E12:E14"/>
    <mergeCell ref="F12:F14"/>
    <mergeCell ref="H12:H14"/>
    <mergeCell ref="B15:B17"/>
    <mergeCell ref="C15:C17"/>
    <mergeCell ref="D15:D17"/>
    <mergeCell ref="E15:E17"/>
    <mergeCell ref="F15:F17"/>
    <mergeCell ref="H21:H23"/>
    <mergeCell ref="B18:B20"/>
    <mergeCell ref="C18:C20"/>
    <mergeCell ref="D18:D20"/>
    <mergeCell ref="E18:E20"/>
    <mergeCell ref="F18:F20"/>
    <mergeCell ref="H18:H20"/>
    <mergeCell ref="B21:B23"/>
    <mergeCell ref="C21:C23"/>
    <mergeCell ref="D21:D23"/>
    <mergeCell ref="E21:E23"/>
    <mergeCell ref="F21:F23"/>
    <mergeCell ref="H27:H29"/>
    <mergeCell ref="B24:B26"/>
    <mergeCell ref="C24:C26"/>
    <mergeCell ref="D24:D26"/>
    <mergeCell ref="E24:E26"/>
    <mergeCell ref="F24:F26"/>
    <mergeCell ref="H24:H26"/>
    <mergeCell ref="E30:F30"/>
    <mergeCell ref="B27:B29"/>
    <mergeCell ref="C27:C29"/>
    <mergeCell ref="D27:D29"/>
    <mergeCell ref="E27:E29"/>
    <mergeCell ref="F27:F29"/>
    <mergeCell ref="B35:H35"/>
    <mergeCell ref="B37:B39"/>
    <mergeCell ref="C37:C39"/>
    <mergeCell ref="D37:D39"/>
    <mergeCell ref="E37:E39"/>
    <mergeCell ref="F37:F39"/>
    <mergeCell ref="H37:H39"/>
    <mergeCell ref="H43:H45"/>
    <mergeCell ref="B40:B42"/>
    <mergeCell ref="C40:C42"/>
    <mergeCell ref="D40:D42"/>
    <mergeCell ref="E40:E42"/>
    <mergeCell ref="F40:F42"/>
    <mergeCell ref="H40:H42"/>
    <mergeCell ref="B43:B45"/>
    <mergeCell ref="C43:C45"/>
    <mergeCell ref="D43:D45"/>
    <mergeCell ref="E43:E45"/>
    <mergeCell ref="F43:F45"/>
    <mergeCell ref="H49:H51"/>
    <mergeCell ref="B46:B48"/>
    <mergeCell ref="C46:C48"/>
    <mergeCell ref="D46:D48"/>
    <mergeCell ref="E46:E48"/>
    <mergeCell ref="F46:F48"/>
    <mergeCell ref="H46:H48"/>
    <mergeCell ref="B49:B51"/>
    <mergeCell ref="C49:C51"/>
    <mergeCell ref="D49:D51"/>
    <mergeCell ref="E49:E51"/>
    <mergeCell ref="F49:F51"/>
    <mergeCell ref="H55:H57"/>
    <mergeCell ref="B52:B54"/>
    <mergeCell ref="C52:C54"/>
    <mergeCell ref="D52:D54"/>
    <mergeCell ref="E52:E54"/>
    <mergeCell ref="F52:F54"/>
    <mergeCell ref="H52:H54"/>
    <mergeCell ref="E58:F58"/>
    <mergeCell ref="B55:B57"/>
    <mergeCell ref="C55:C57"/>
    <mergeCell ref="D55:D57"/>
    <mergeCell ref="E55:E57"/>
    <mergeCell ref="F55:F57"/>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91"/>
  <sheetViews>
    <sheetView zoomScaleNormal="100" workbookViewId="0">
      <selection activeCell="D4" sqref="D4"/>
    </sheetView>
  </sheetViews>
  <sheetFormatPr baseColWidth="10" defaultColWidth="11.42578125" defaultRowHeight="14.25" x14ac:dyDescent="0.25"/>
  <cols>
    <col min="1" max="1" width="11.42578125" style="10"/>
    <col min="2" max="2" width="19" style="10" customWidth="1"/>
    <col min="3" max="3" width="18.7109375" style="10" customWidth="1"/>
    <col min="4" max="4" width="23.140625" style="10" customWidth="1"/>
    <col min="5" max="6" width="26.85546875" style="10" customWidth="1"/>
    <col min="7" max="7" width="43.140625" style="10" customWidth="1"/>
    <col min="8" max="8" width="30.5703125" style="10" customWidth="1"/>
    <col min="9" max="9" width="45.5703125" style="10" customWidth="1"/>
    <col min="10" max="11" width="37.28515625" style="10" customWidth="1"/>
    <col min="12" max="12" width="38.5703125" style="10" customWidth="1"/>
    <col min="13" max="13" width="34.85546875" style="10" customWidth="1"/>
    <col min="14" max="14" width="23" style="10" customWidth="1"/>
    <col min="15" max="16384" width="11.42578125" style="10"/>
  </cols>
  <sheetData>
    <row r="3" spans="2:15" ht="111.75" customHeight="1" x14ac:dyDescent="0.25">
      <c r="B3" s="18" t="s">
        <v>92</v>
      </c>
      <c r="C3" s="18" t="s">
        <v>110</v>
      </c>
      <c r="D3" s="18" t="s">
        <v>111</v>
      </c>
      <c r="E3" s="18" t="s">
        <v>112</v>
      </c>
      <c r="F3" s="18" t="s">
        <v>113</v>
      </c>
      <c r="G3" s="18" t="s">
        <v>114</v>
      </c>
      <c r="H3" s="2"/>
      <c r="I3" s="2"/>
      <c r="J3" s="2"/>
      <c r="K3" s="2"/>
      <c r="L3" s="2"/>
      <c r="M3" s="2"/>
      <c r="N3" s="2"/>
      <c r="O3" s="2"/>
    </row>
    <row r="4" spans="2:15" ht="49.5" customHeight="1" x14ac:dyDescent="0.25">
      <c r="B4" s="66" t="s">
        <v>101</v>
      </c>
      <c r="C4" s="66" t="s">
        <v>126</v>
      </c>
      <c r="D4" s="66"/>
      <c r="E4" s="7">
        <f>G63/12</f>
        <v>5.2833333333333332</v>
      </c>
      <c r="F4" s="7" t="s">
        <v>105</v>
      </c>
      <c r="G4" s="7"/>
    </row>
    <row r="7" spans="2:15" ht="28.5" customHeight="1" x14ac:dyDescent="0.25">
      <c r="B7" s="139" t="s">
        <v>116</v>
      </c>
      <c r="C7" s="140"/>
      <c r="D7" s="140"/>
      <c r="E7" s="140"/>
      <c r="F7" s="140"/>
      <c r="G7" s="140"/>
      <c r="H7" s="141"/>
    </row>
    <row r="8" spans="2:15" ht="195" customHeight="1" x14ac:dyDescent="0.25">
      <c r="B8" s="18" t="s">
        <v>92</v>
      </c>
      <c r="C8" s="18" t="s">
        <v>111</v>
      </c>
      <c r="D8" s="18" t="s">
        <v>117</v>
      </c>
      <c r="E8" s="18" t="s">
        <v>118</v>
      </c>
      <c r="F8" s="18" t="s">
        <v>119</v>
      </c>
      <c r="G8" s="18" t="s">
        <v>120</v>
      </c>
      <c r="H8" s="18" t="s">
        <v>121</v>
      </c>
    </row>
    <row r="9" spans="2:15" s="3" customFormat="1" ht="28.5" customHeight="1" x14ac:dyDescent="0.25">
      <c r="B9" s="138" t="s">
        <v>101</v>
      </c>
      <c r="C9" s="142" t="s">
        <v>127</v>
      </c>
      <c r="D9" s="138" t="s">
        <v>122</v>
      </c>
      <c r="E9" s="138" t="s">
        <v>123</v>
      </c>
      <c r="F9" s="138" t="s">
        <v>128</v>
      </c>
      <c r="G9" s="70">
        <f>(G11-G10)/30</f>
        <v>3.4333333333333331</v>
      </c>
      <c r="H9" s="138"/>
      <c r="I9" s="10"/>
    </row>
    <row r="10" spans="2:15" s="3" customFormat="1" ht="28.5" customHeight="1" x14ac:dyDescent="0.25">
      <c r="B10" s="138"/>
      <c r="C10" s="143"/>
      <c r="D10" s="138"/>
      <c r="E10" s="138"/>
      <c r="F10" s="138"/>
      <c r="G10" s="19">
        <v>38614</v>
      </c>
      <c r="H10" s="138"/>
      <c r="I10" s="10"/>
    </row>
    <row r="11" spans="2:15" s="3" customFormat="1" ht="28.5" customHeight="1" x14ac:dyDescent="0.25">
      <c r="B11" s="138"/>
      <c r="C11" s="144"/>
      <c r="D11" s="138"/>
      <c r="E11" s="138"/>
      <c r="F11" s="138"/>
      <c r="G11" s="20">
        <v>38717</v>
      </c>
      <c r="H11" s="138"/>
      <c r="I11" s="10"/>
    </row>
    <row r="12" spans="2:15" s="3" customFormat="1" ht="28.5" customHeight="1" x14ac:dyDescent="0.25">
      <c r="B12" s="138" t="s">
        <v>101</v>
      </c>
      <c r="C12" s="142" t="s">
        <v>127</v>
      </c>
      <c r="D12" s="142" t="s">
        <v>129</v>
      </c>
      <c r="E12" s="142" t="s">
        <v>130</v>
      </c>
      <c r="F12" s="142" t="s">
        <v>128</v>
      </c>
      <c r="G12" s="70">
        <f>(G14-G13)/30</f>
        <v>6</v>
      </c>
      <c r="H12" s="138"/>
      <c r="I12" s="10"/>
    </row>
    <row r="13" spans="2:15" s="3" customFormat="1" ht="28.5" customHeight="1" x14ac:dyDescent="0.25">
      <c r="B13" s="138"/>
      <c r="C13" s="143"/>
      <c r="D13" s="143"/>
      <c r="E13" s="143"/>
      <c r="F13" s="143"/>
      <c r="G13" s="19">
        <v>38719</v>
      </c>
      <c r="H13" s="138"/>
      <c r="I13" s="10"/>
    </row>
    <row r="14" spans="2:15" s="3" customFormat="1" ht="28.5" customHeight="1" x14ac:dyDescent="0.25">
      <c r="B14" s="138"/>
      <c r="C14" s="144"/>
      <c r="D14" s="144"/>
      <c r="E14" s="144"/>
      <c r="F14" s="144"/>
      <c r="G14" s="20">
        <v>38899</v>
      </c>
      <c r="H14" s="138"/>
      <c r="I14" s="10"/>
    </row>
    <row r="15" spans="2:15" s="3" customFormat="1" ht="28.5" customHeight="1" x14ac:dyDescent="0.25">
      <c r="B15" s="138" t="s">
        <v>101</v>
      </c>
      <c r="C15" s="142" t="s">
        <v>127</v>
      </c>
      <c r="D15" s="142" t="s">
        <v>129</v>
      </c>
      <c r="E15" s="142" t="s">
        <v>131</v>
      </c>
      <c r="F15" s="142" t="s">
        <v>128</v>
      </c>
      <c r="G15" s="70">
        <f>(G17-G16)/30</f>
        <v>6.1</v>
      </c>
      <c r="H15" s="138"/>
      <c r="I15" s="10"/>
    </row>
    <row r="16" spans="2:15" s="3" customFormat="1" ht="28.5" customHeight="1" x14ac:dyDescent="0.25">
      <c r="B16" s="138"/>
      <c r="C16" s="143"/>
      <c r="D16" s="143"/>
      <c r="E16" s="143"/>
      <c r="F16" s="143"/>
      <c r="G16" s="19">
        <v>38905</v>
      </c>
      <c r="H16" s="138"/>
      <c r="I16" s="10"/>
    </row>
    <row r="17" spans="2:9" s="3" customFormat="1" ht="28.5" customHeight="1" x14ac:dyDescent="0.25">
      <c r="B17" s="138"/>
      <c r="C17" s="144"/>
      <c r="D17" s="144"/>
      <c r="E17" s="144"/>
      <c r="F17" s="144"/>
      <c r="G17" s="20">
        <v>39088</v>
      </c>
      <c r="H17" s="138"/>
      <c r="I17" s="10"/>
    </row>
    <row r="18" spans="2:9" s="3" customFormat="1" ht="28.5" customHeight="1" x14ac:dyDescent="0.25">
      <c r="B18" s="138" t="s">
        <v>101</v>
      </c>
      <c r="C18" s="142" t="s">
        <v>127</v>
      </c>
      <c r="D18" s="138" t="s">
        <v>132</v>
      </c>
      <c r="E18" s="138" t="s">
        <v>133</v>
      </c>
      <c r="F18" s="138">
        <v>217</v>
      </c>
      <c r="G18" s="70">
        <f>(G20-G19)/30</f>
        <v>44.866666666666667</v>
      </c>
      <c r="H18" s="138"/>
      <c r="I18" s="10"/>
    </row>
    <row r="19" spans="2:9" s="3" customFormat="1" ht="28.5" customHeight="1" x14ac:dyDescent="0.25">
      <c r="B19" s="138"/>
      <c r="C19" s="143"/>
      <c r="D19" s="138"/>
      <c r="E19" s="138"/>
      <c r="F19" s="138"/>
      <c r="G19" s="19">
        <v>34726</v>
      </c>
      <c r="H19" s="138"/>
      <c r="I19" s="10"/>
    </row>
    <row r="20" spans="2:9" s="3" customFormat="1" ht="28.5" customHeight="1" x14ac:dyDescent="0.25">
      <c r="B20" s="138"/>
      <c r="C20" s="144"/>
      <c r="D20" s="138"/>
      <c r="E20" s="138"/>
      <c r="F20" s="138"/>
      <c r="G20" s="20">
        <v>36072</v>
      </c>
      <c r="H20" s="138"/>
      <c r="I20" s="10"/>
    </row>
    <row r="21" spans="2:9" s="3" customFormat="1" ht="28.5" customHeight="1" x14ac:dyDescent="0.25">
      <c r="B21" s="145" t="s">
        <v>101</v>
      </c>
      <c r="C21" s="142" t="s">
        <v>127</v>
      </c>
      <c r="D21" s="145" t="s">
        <v>134</v>
      </c>
      <c r="E21" s="145" t="s">
        <v>135</v>
      </c>
      <c r="F21" s="138" t="s">
        <v>136</v>
      </c>
      <c r="G21" s="70">
        <f>(G23-G22)/30</f>
        <v>33.366666666666667</v>
      </c>
      <c r="H21" s="138"/>
      <c r="I21" s="10"/>
    </row>
    <row r="22" spans="2:9" s="3" customFormat="1" ht="28.5" customHeight="1" x14ac:dyDescent="0.25">
      <c r="B22" s="145"/>
      <c r="C22" s="143"/>
      <c r="D22" s="145"/>
      <c r="E22" s="145"/>
      <c r="F22" s="138"/>
      <c r="G22" s="19">
        <v>37456</v>
      </c>
      <c r="H22" s="138"/>
      <c r="I22" s="10"/>
    </row>
    <row r="23" spans="2:9" s="3" customFormat="1" ht="28.5" customHeight="1" x14ac:dyDescent="0.25">
      <c r="B23" s="145"/>
      <c r="C23" s="144"/>
      <c r="D23" s="145"/>
      <c r="E23" s="145"/>
      <c r="F23" s="138"/>
      <c r="G23" s="20">
        <v>38457</v>
      </c>
      <c r="H23" s="138"/>
      <c r="I23" s="10"/>
    </row>
    <row r="24" spans="2:9" s="3" customFormat="1" ht="28.5" customHeight="1" x14ac:dyDescent="0.25">
      <c r="B24" s="138" t="s">
        <v>101</v>
      </c>
      <c r="C24" s="142" t="s">
        <v>127</v>
      </c>
      <c r="D24" s="138" t="s">
        <v>137</v>
      </c>
      <c r="E24" s="138" t="s">
        <v>138</v>
      </c>
      <c r="F24" s="138" t="s">
        <v>139</v>
      </c>
      <c r="G24" s="66">
        <f>(G26-G25)/30</f>
        <v>7.1333333333333337</v>
      </c>
      <c r="H24" s="138"/>
      <c r="I24" s="10"/>
    </row>
    <row r="25" spans="2:9" s="3" customFormat="1" ht="28.5" customHeight="1" x14ac:dyDescent="0.25">
      <c r="B25" s="138"/>
      <c r="C25" s="143"/>
      <c r="D25" s="138"/>
      <c r="E25" s="138"/>
      <c r="F25" s="138"/>
      <c r="G25" s="4">
        <v>39189</v>
      </c>
      <c r="H25" s="138"/>
      <c r="I25" s="10"/>
    </row>
    <row r="26" spans="2:9" s="3" customFormat="1" ht="28.5" customHeight="1" x14ac:dyDescent="0.25">
      <c r="B26" s="138"/>
      <c r="C26" s="144"/>
      <c r="D26" s="138"/>
      <c r="E26" s="138"/>
      <c r="F26" s="138"/>
      <c r="G26" s="5">
        <v>39403</v>
      </c>
      <c r="H26" s="138"/>
      <c r="I26" s="10"/>
    </row>
    <row r="27" spans="2:9" s="3" customFormat="1" ht="28.5" customHeight="1" x14ac:dyDescent="0.25">
      <c r="B27" s="138" t="s">
        <v>101</v>
      </c>
      <c r="C27" s="142" t="s">
        <v>127</v>
      </c>
      <c r="D27" s="138" t="s">
        <v>137</v>
      </c>
      <c r="E27" s="138" t="s">
        <v>140</v>
      </c>
      <c r="F27" s="138" t="s">
        <v>139</v>
      </c>
      <c r="G27" s="66">
        <f>(G29-G28)/30</f>
        <v>4.166666666666667</v>
      </c>
      <c r="H27" s="138"/>
      <c r="I27" s="10"/>
    </row>
    <row r="28" spans="2:9" s="3" customFormat="1" ht="28.5" customHeight="1" x14ac:dyDescent="0.25">
      <c r="B28" s="138"/>
      <c r="C28" s="143"/>
      <c r="D28" s="138"/>
      <c r="E28" s="138"/>
      <c r="F28" s="138"/>
      <c r="G28" s="4">
        <v>39505</v>
      </c>
      <c r="H28" s="138"/>
      <c r="I28" s="10"/>
    </row>
    <row r="29" spans="2:9" s="3" customFormat="1" ht="28.5" customHeight="1" x14ac:dyDescent="0.25">
      <c r="B29" s="138"/>
      <c r="C29" s="144"/>
      <c r="D29" s="138"/>
      <c r="E29" s="138"/>
      <c r="F29" s="138"/>
      <c r="G29" s="5">
        <v>39630</v>
      </c>
      <c r="H29" s="138"/>
      <c r="I29" s="10"/>
    </row>
    <row r="30" spans="2:9" s="3" customFormat="1" ht="28.5" customHeight="1" x14ac:dyDescent="0.25">
      <c r="B30" s="138" t="s">
        <v>101</v>
      </c>
      <c r="C30" s="67" t="s">
        <v>127</v>
      </c>
      <c r="D30" s="138" t="s">
        <v>137</v>
      </c>
      <c r="E30" s="138" t="s">
        <v>141</v>
      </c>
      <c r="F30" s="138" t="s">
        <v>139</v>
      </c>
      <c r="G30" s="66">
        <f>(G32-G31)/30</f>
        <v>1.7</v>
      </c>
      <c r="H30" s="138"/>
      <c r="I30" s="10"/>
    </row>
    <row r="31" spans="2:9" s="3" customFormat="1" ht="28.5" customHeight="1" x14ac:dyDescent="0.25">
      <c r="B31" s="138"/>
      <c r="C31" s="68"/>
      <c r="D31" s="138"/>
      <c r="E31" s="138"/>
      <c r="F31" s="138"/>
      <c r="G31" s="4">
        <v>39686</v>
      </c>
      <c r="H31" s="138"/>
      <c r="I31" s="10"/>
    </row>
    <row r="32" spans="2:9" s="3" customFormat="1" ht="28.5" customHeight="1" x14ac:dyDescent="0.25">
      <c r="B32" s="138"/>
      <c r="C32" s="69"/>
      <c r="D32" s="138"/>
      <c r="E32" s="138"/>
      <c r="F32" s="138"/>
      <c r="G32" s="5">
        <v>39737</v>
      </c>
      <c r="H32" s="138"/>
      <c r="I32" s="10"/>
    </row>
    <row r="33" spans="2:9" s="3" customFormat="1" ht="28.5" customHeight="1" x14ac:dyDescent="0.25">
      <c r="B33" s="138" t="s">
        <v>101</v>
      </c>
      <c r="C33" s="67" t="s">
        <v>127</v>
      </c>
      <c r="D33" s="138" t="s">
        <v>137</v>
      </c>
      <c r="E33" s="138" t="s">
        <v>142</v>
      </c>
      <c r="F33" s="138" t="s">
        <v>139</v>
      </c>
      <c r="G33" s="70">
        <f>(G35-G34)/30</f>
        <v>6.0333333333333332</v>
      </c>
      <c r="H33" s="138"/>
      <c r="I33" s="10"/>
    </row>
    <row r="34" spans="2:9" s="3" customFormat="1" ht="28.5" customHeight="1" x14ac:dyDescent="0.25">
      <c r="B34" s="138"/>
      <c r="C34" s="68"/>
      <c r="D34" s="138"/>
      <c r="E34" s="138"/>
      <c r="F34" s="138"/>
      <c r="G34" s="19">
        <v>40191</v>
      </c>
      <c r="H34" s="138"/>
      <c r="I34" s="10"/>
    </row>
    <row r="35" spans="2:9" s="3" customFormat="1" ht="28.5" customHeight="1" x14ac:dyDescent="0.25">
      <c r="B35" s="138"/>
      <c r="C35" s="69"/>
      <c r="D35" s="138"/>
      <c r="E35" s="138"/>
      <c r="F35" s="138"/>
      <c r="G35" s="20">
        <v>40372</v>
      </c>
      <c r="H35" s="138"/>
      <c r="I35" s="10"/>
    </row>
    <row r="36" spans="2:9" s="3" customFormat="1" ht="28.5" customHeight="1" x14ac:dyDescent="0.25">
      <c r="B36" s="138" t="s">
        <v>101</v>
      </c>
      <c r="C36" s="67" t="s">
        <v>127</v>
      </c>
      <c r="D36" s="138" t="s">
        <v>137</v>
      </c>
      <c r="E36" s="138" t="s">
        <v>143</v>
      </c>
      <c r="F36" s="138" t="s">
        <v>139</v>
      </c>
      <c r="G36" s="70">
        <f>(G38-G37)/30</f>
        <v>0.7</v>
      </c>
      <c r="H36" s="138"/>
      <c r="I36" s="10"/>
    </row>
    <row r="37" spans="2:9" s="3" customFormat="1" ht="28.5" customHeight="1" x14ac:dyDescent="0.25">
      <c r="B37" s="138"/>
      <c r="C37" s="68"/>
      <c r="D37" s="138"/>
      <c r="E37" s="138"/>
      <c r="F37" s="138"/>
      <c r="G37" s="19">
        <v>40409</v>
      </c>
      <c r="H37" s="138"/>
      <c r="I37" s="10"/>
    </row>
    <row r="38" spans="2:9" s="3" customFormat="1" ht="28.5" customHeight="1" x14ac:dyDescent="0.25">
      <c r="B38" s="138"/>
      <c r="C38" s="69"/>
      <c r="D38" s="138"/>
      <c r="E38" s="138"/>
      <c r="F38" s="138"/>
      <c r="G38" s="20">
        <v>40430</v>
      </c>
      <c r="H38" s="138"/>
      <c r="I38" s="10"/>
    </row>
    <row r="39" spans="2:9" s="3" customFormat="1" ht="28.5" customHeight="1" x14ac:dyDescent="0.25">
      <c r="B39" s="138" t="s">
        <v>101</v>
      </c>
      <c r="C39" s="67" t="s">
        <v>127</v>
      </c>
      <c r="D39" s="138" t="s">
        <v>137</v>
      </c>
      <c r="E39" s="138" t="s">
        <v>144</v>
      </c>
      <c r="F39" s="138" t="s">
        <v>139</v>
      </c>
      <c r="G39" s="70">
        <f>(G41-G40)/30</f>
        <v>2.0666666666666669</v>
      </c>
      <c r="H39" s="138"/>
      <c r="I39" s="10"/>
    </row>
    <row r="40" spans="2:9" s="3" customFormat="1" ht="28.5" customHeight="1" x14ac:dyDescent="0.25">
      <c r="B40" s="138"/>
      <c r="C40" s="68"/>
      <c r="D40" s="138"/>
      <c r="E40" s="138"/>
      <c r="F40" s="138"/>
      <c r="G40" s="19">
        <v>40515</v>
      </c>
      <c r="H40" s="138"/>
      <c r="I40" s="10"/>
    </row>
    <row r="41" spans="2:9" s="3" customFormat="1" ht="28.5" customHeight="1" x14ac:dyDescent="0.25">
      <c r="B41" s="138"/>
      <c r="C41" s="69"/>
      <c r="D41" s="138"/>
      <c r="E41" s="138"/>
      <c r="F41" s="138"/>
      <c r="G41" s="20">
        <v>40577</v>
      </c>
      <c r="H41" s="138"/>
      <c r="I41" s="10"/>
    </row>
    <row r="42" spans="2:9" s="3" customFormat="1" ht="28.5" customHeight="1" x14ac:dyDescent="0.25">
      <c r="B42" s="138" t="s">
        <v>101</v>
      </c>
      <c r="C42" s="67" t="s">
        <v>127</v>
      </c>
      <c r="D42" s="138" t="s">
        <v>137</v>
      </c>
      <c r="E42" s="138" t="s">
        <v>145</v>
      </c>
      <c r="F42" s="138" t="s">
        <v>139</v>
      </c>
      <c r="G42" s="70">
        <f>(G44-G43)/30</f>
        <v>1</v>
      </c>
      <c r="H42" s="138"/>
      <c r="I42" s="10"/>
    </row>
    <row r="43" spans="2:9" s="3" customFormat="1" ht="28.5" customHeight="1" x14ac:dyDescent="0.25">
      <c r="B43" s="138"/>
      <c r="C43" s="68"/>
      <c r="D43" s="138"/>
      <c r="E43" s="138"/>
      <c r="F43" s="138"/>
      <c r="G43" s="19">
        <v>40644</v>
      </c>
      <c r="H43" s="138"/>
      <c r="I43" s="10"/>
    </row>
    <row r="44" spans="2:9" s="3" customFormat="1" ht="28.5" customHeight="1" x14ac:dyDescent="0.25">
      <c r="B44" s="138"/>
      <c r="C44" s="69"/>
      <c r="D44" s="138"/>
      <c r="E44" s="138"/>
      <c r="F44" s="138"/>
      <c r="G44" s="20">
        <v>40674</v>
      </c>
      <c r="H44" s="138"/>
      <c r="I44" s="10"/>
    </row>
    <row r="45" spans="2:9" s="3" customFormat="1" ht="28.5" customHeight="1" x14ac:dyDescent="0.25">
      <c r="B45" s="138" t="s">
        <v>101</v>
      </c>
      <c r="C45" s="142" t="s">
        <v>127</v>
      </c>
      <c r="D45" s="138" t="s">
        <v>146</v>
      </c>
      <c r="E45" s="138" t="s">
        <v>147</v>
      </c>
      <c r="F45" s="138">
        <v>56</v>
      </c>
      <c r="G45" s="70">
        <f>(G47-G46)/30</f>
        <v>6.0333333333333332</v>
      </c>
      <c r="H45" s="138"/>
      <c r="I45" s="10"/>
    </row>
    <row r="46" spans="2:9" s="3" customFormat="1" ht="28.5" customHeight="1" x14ac:dyDescent="0.25">
      <c r="B46" s="138"/>
      <c r="C46" s="143"/>
      <c r="D46" s="138"/>
      <c r="E46" s="138"/>
      <c r="F46" s="138"/>
      <c r="G46" s="19">
        <v>40724</v>
      </c>
      <c r="H46" s="138"/>
      <c r="I46" s="10"/>
    </row>
    <row r="47" spans="2:9" s="3" customFormat="1" ht="28.5" customHeight="1" x14ac:dyDescent="0.25">
      <c r="B47" s="138"/>
      <c r="C47" s="144"/>
      <c r="D47" s="138"/>
      <c r="E47" s="138"/>
      <c r="F47" s="138"/>
      <c r="G47" s="20">
        <v>40905</v>
      </c>
      <c r="H47" s="138"/>
      <c r="I47" s="10"/>
    </row>
    <row r="48" spans="2:9" s="3" customFormat="1" ht="28.5" customHeight="1" x14ac:dyDescent="0.25">
      <c r="B48" s="138"/>
      <c r="C48" s="142"/>
      <c r="D48" s="138"/>
      <c r="E48" s="138"/>
      <c r="F48" s="138"/>
      <c r="G48" s="66"/>
      <c r="H48" s="138"/>
      <c r="I48" s="10"/>
    </row>
    <row r="49" spans="2:9" s="3" customFormat="1" ht="28.5" customHeight="1" x14ac:dyDescent="0.25">
      <c r="B49" s="138"/>
      <c r="C49" s="143"/>
      <c r="D49" s="138"/>
      <c r="E49" s="138"/>
      <c r="F49" s="138"/>
      <c r="G49" s="4"/>
      <c r="H49" s="138"/>
      <c r="I49" s="10"/>
    </row>
    <row r="50" spans="2:9" s="3" customFormat="1" ht="28.5" customHeight="1" x14ac:dyDescent="0.25">
      <c r="B50" s="138"/>
      <c r="C50" s="144"/>
      <c r="D50" s="138"/>
      <c r="E50" s="138"/>
      <c r="F50" s="138"/>
      <c r="G50" s="5"/>
      <c r="H50" s="138"/>
      <c r="I50" s="10"/>
    </row>
    <row r="51" spans="2:9" s="3" customFormat="1" ht="28.5" customHeight="1" x14ac:dyDescent="0.25">
      <c r="B51" s="138"/>
      <c r="C51" s="142"/>
      <c r="D51" s="138"/>
      <c r="E51" s="138"/>
      <c r="F51" s="138"/>
      <c r="G51" s="66"/>
      <c r="H51" s="138"/>
      <c r="I51" s="10"/>
    </row>
    <row r="52" spans="2:9" s="3" customFormat="1" ht="28.5" customHeight="1" x14ac:dyDescent="0.25">
      <c r="B52" s="138"/>
      <c r="C52" s="143"/>
      <c r="D52" s="138"/>
      <c r="E52" s="138"/>
      <c r="F52" s="138"/>
      <c r="G52" s="4"/>
      <c r="H52" s="138"/>
      <c r="I52" s="10"/>
    </row>
    <row r="53" spans="2:9" s="3" customFormat="1" ht="28.5" customHeight="1" x14ac:dyDescent="0.25">
      <c r="B53" s="138"/>
      <c r="C53" s="144"/>
      <c r="D53" s="138"/>
      <c r="E53" s="138"/>
      <c r="F53" s="138"/>
      <c r="G53" s="5"/>
      <c r="H53" s="138"/>
      <c r="I53" s="10"/>
    </row>
    <row r="54" spans="2:9" s="3" customFormat="1" ht="28.5" customHeight="1" x14ac:dyDescent="0.25">
      <c r="B54" s="138" t="s">
        <v>101</v>
      </c>
      <c r="C54" s="142"/>
      <c r="D54" s="138"/>
      <c r="E54" s="138"/>
      <c r="F54" s="138"/>
      <c r="G54" s="66"/>
      <c r="H54" s="138"/>
      <c r="I54" s="10"/>
    </row>
    <row r="55" spans="2:9" s="3" customFormat="1" ht="28.5" customHeight="1" x14ac:dyDescent="0.25">
      <c r="B55" s="138"/>
      <c r="C55" s="143"/>
      <c r="D55" s="138"/>
      <c r="E55" s="138"/>
      <c r="F55" s="138"/>
      <c r="G55" s="4"/>
      <c r="H55" s="138"/>
      <c r="I55" s="10"/>
    </row>
    <row r="56" spans="2:9" s="3" customFormat="1" ht="28.5" customHeight="1" x14ac:dyDescent="0.25">
      <c r="B56" s="138"/>
      <c r="C56" s="144"/>
      <c r="D56" s="138"/>
      <c r="E56" s="138"/>
      <c r="F56" s="138"/>
      <c r="G56" s="5"/>
      <c r="H56" s="138"/>
      <c r="I56" s="10"/>
    </row>
    <row r="57" spans="2:9" s="3" customFormat="1" ht="28.5" customHeight="1" x14ac:dyDescent="0.25">
      <c r="B57" s="138" t="s">
        <v>101</v>
      </c>
      <c r="C57" s="142"/>
      <c r="D57" s="138"/>
      <c r="E57" s="138"/>
      <c r="F57" s="138"/>
      <c r="G57" s="66"/>
      <c r="H57" s="138"/>
      <c r="I57" s="10"/>
    </row>
    <row r="58" spans="2:9" s="3" customFormat="1" ht="28.5" customHeight="1" x14ac:dyDescent="0.25">
      <c r="B58" s="138"/>
      <c r="C58" s="143"/>
      <c r="D58" s="138"/>
      <c r="E58" s="138"/>
      <c r="F58" s="138"/>
      <c r="G58" s="4"/>
      <c r="H58" s="138"/>
      <c r="I58" s="10"/>
    </row>
    <row r="59" spans="2:9" s="3" customFormat="1" ht="28.5" customHeight="1" x14ac:dyDescent="0.25">
      <c r="B59" s="138"/>
      <c r="C59" s="144"/>
      <c r="D59" s="138"/>
      <c r="E59" s="138"/>
      <c r="F59" s="138"/>
      <c r="G59" s="5"/>
      <c r="H59" s="138"/>
      <c r="I59" s="10"/>
    </row>
    <row r="60" spans="2:9" s="3" customFormat="1" ht="35.25" customHeight="1" x14ac:dyDescent="0.25">
      <c r="B60" s="138" t="s">
        <v>101</v>
      </c>
      <c r="C60" s="142"/>
      <c r="D60" s="138"/>
      <c r="E60" s="138"/>
      <c r="F60" s="138"/>
      <c r="G60" s="66">
        <v>3</v>
      </c>
      <c r="H60" s="138"/>
      <c r="I60" s="10"/>
    </row>
    <row r="61" spans="2:9" s="3" customFormat="1" ht="35.25" customHeight="1" x14ac:dyDescent="0.25">
      <c r="B61" s="138"/>
      <c r="C61" s="143"/>
      <c r="D61" s="138"/>
      <c r="E61" s="138"/>
      <c r="F61" s="138"/>
      <c r="G61" s="4">
        <v>37152</v>
      </c>
      <c r="H61" s="138"/>
      <c r="I61" s="10"/>
    </row>
    <row r="62" spans="2:9" s="3" customFormat="1" ht="35.25" customHeight="1" x14ac:dyDescent="0.25">
      <c r="B62" s="138"/>
      <c r="C62" s="144"/>
      <c r="D62" s="138"/>
      <c r="E62" s="138"/>
      <c r="F62" s="138"/>
      <c r="G62" s="5">
        <v>37242</v>
      </c>
      <c r="H62" s="138"/>
      <c r="I62" s="10"/>
    </row>
    <row r="63" spans="2:9" s="3" customFormat="1" ht="28.5" customHeight="1" x14ac:dyDescent="0.25">
      <c r="B63" s="11"/>
      <c r="C63" s="11"/>
      <c r="D63" s="12"/>
      <c r="E63" s="136" t="s">
        <v>124</v>
      </c>
      <c r="F63" s="137"/>
      <c r="G63" s="13">
        <f>SUM(G9+G12+G15+G18+G54+G57+G60)</f>
        <v>63.4</v>
      </c>
      <c r="H63" s="13">
        <f>SUM(H9+H12+H15+H18+H54+H57+H60)</f>
        <v>0</v>
      </c>
      <c r="I63" s="10"/>
    </row>
    <row r="64" spans="2:9" s="3" customFormat="1" ht="28.5" customHeight="1" x14ac:dyDescent="0.25">
      <c r="B64" s="8"/>
      <c r="C64" s="8"/>
      <c r="D64" s="9"/>
      <c r="E64" s="9"/>
      <c r="F64" s="9"/>
      <c r="I64" s="9"/>
    </row>
    <row r="65" spans="2:11" x14ac:dyDescent="0.25">
      <c r="B65" s="11"/>
      <c r="C65" s="11"/>
      <c r="D65" s="12"/>
      <c r="E65" s="12"/>
      <c r="F65" s="12"/>
      <c r="I65" s="12"/>
      <c r="J65" s="3"/>
      <c r="K65" s="3"/>
    </row>
    <row r="68" spans="2:11" x14ac:dyDescent="0.25">
      <c r="B68" s="139" t="s">
        <v>125</v>
      </c>
      <c r="C68" s="140"/>
      <c r="D68" s="140"/>
      <c r="E68" s="140"/>
      <c r="F68" s="140"/>
      <c r="G68" s="140"/>
      <c r="H68" s="141"/>
    </row>
    <row r="69" spans="2:11" ht="314.25" customHeight="1" x14ac:dyDescent="0.25">
      <c r="B69" s="18" t="s">
        <v>92</v>
      </c>
      <c r="C69" s="18" t="s">
        <v>111</v>
      </c>
      <c r="D69" s="18" t="s">
        <v>117</v>
      </c>
      <c r="E69" s="18" t="s">
        <v>118</v>
      </c>
      <c r="F69" s="18" t="s">
        <v>119</v>
      </c>
      <c r="G69" s="18" t="s">
        <v>120</v>
      </c>
      <c r="H69" s="18" t="s">
        <v>121</v>
      </c>
    </row>
    <row r="70" spans="2:11" x14ac:dyDescent="0.25">
      <c r="B70" s="138" t="s">
        <v>101</v>
      </c>
      <c r="C70" s="138"/>
      <c r="D70" s="138"/>
      <c r="E70" s="138"/>
      <c r="F70" s="138">
        <v>216</v>
      </c>
      <c r="G70" s="66"/>
      <c r="H70" s="138"/>
    </row>
    <row r="71" spans="2:11" x14ac:dyDescent="0.25">
      <c r="B71" s="138"/>
      <c r="C71" s="138"/>
      <c r="D71" s="138"/>
      <c r="E71" s="138"/>
      <c r="F71" s="138"/>
      <c r="G71" s="4"/>
      <c r="H71" s="138"/>
    </row>
    <row r="72" spans="2:11" x14ac:dyDescent="0.25">
      <c r="B72" s="138"/>
      <c r="C72" s="138"/>
      <c r="D72" s="138"/>
      <c r="E72" s="138"/>
      <c r="F72" s="138"/>
      <c r="G72" s="5"/>
      <c r="H72" s="138"/>
    </row>
    <row r="73" spans="2:11" x14ac:dyDescent="0.25">
      <c r="B73" s="138" t="s">
        <v>101</v>
      </c>
      <c r="C73" s="138"/>
      <c r="D73" s="138"/>
      <c r="E73" s="138"/>
      <c r="F73" s="138">
        <v>216</v>
      </c>
      <c r="G73" s="66">
        <f>(G75-G74)/30</f>
        <v>8.1333333333333329</v>
      </c>
      <c r="H73" s="138"/>
    </row>
    <row r="74" spans="2:11" x14ac:dyDescent="0.25">
      <c r="B74" s="138"/>
      <c r="C74" s="138"/>
      <c r="D74" s="138"/>
      <c r="E74" s="138"/>
      <c r="F74" s="138"/>
      <c r="G74" s="4">
        <v>39491</v>
      </c>
      <c r="H74" s="138"/>
    </row>
    <row r="75" spans="2:11" x14ac:dyDescent="0.25">
      <c r="B75" s="138"/>
      <c r="C75" s="138"/>
      <c r="D75" s="138"/>
      <c r="E75" s="138"/>
      <c r="F75" s="138"/>
      <c r="G75" s="5">
        <v>39735</v>
      </c>
      <c r="H75" s="138"/>
    </row>
    <row r="76" spans="2:11" x14ac:dyDescent="0.25">
      <c r="B76" s="138" t="s">
        <v>101</v>
      </c>
      <c r="C76" s="138"/>
      <c r="D76" s="138"/>
      <c r="E76" s="138"/>
      <c r="F76" s="138">
        <v>217</v>
      </c>
      <c r="G76" s="66"/>
      <c r="H76" s="138"/>
    </row>
    <row r="77" spans="2:11" x14ac:dyDescent="0.25">
      <c r="B77" s="138"/>
      <c r="C77" s="138"/>
      <c r="D77" s="138"/>
      <c r="E77" s="138"/>
      <c r="F77" s="138"/>
      <c r="G77" s="4"/>
      <c r="H77" s="138"/>
    </row>
    <row r="78" spans="2:11" x14ac:dyDescent="0.25">
      <c r="B78" s="138"/>
      <c r="C78" s="138"/>
      <c r="D78" s="138"/>
      <c r="E78" s="138"/>
      <c r="F78" s="138"/>
      <c r="G78" s="5"/>
      <c r="H78" s="138"/>
    </row>
    <row r="79" spans="2:11" x14ac:dyDescent="0.25">
      <c r="B79" s="138" t="s">
        <v>101</v>
      </c>
      <c r="C79" s="138"/>
      <c r="D79" s="138"/>
      <c r="E79" s="138"/>
      <c r="F79" s="138">
        <v>217</v>
      </c>
      <c r="G79" s="66"/>
      <c r="H79" s="138"/>
    </row>
    <row r="80" spans="2:11" x14ac:dyDescent="0.25">
      <c r="B80" s="138"/>
      <c r="C80" s="138"/>
      <c r="D80" s="138"/>
      <c r="E80" s="138"/>
      <c r="F80" s="138"/>
      <c r="G80" s="4"/>
      <c r="H80" s="138"/>
    </row>
    <row r="81" spans="2:8" x14ac:dyDescent="0.25">
      <c r="B81" s="138"/>
      <c r="C81" s="138"/>
      <c r="D81" s="138"/>
      <c r="E81" s="138"/>
      <c r="F81" s="138"/>
      <c r="G81" s="5"/>
      <c r="H81" s="138"/>
    </row>
    <row r="82" spans="2:8" x14ac:dyDescent="0.25">
      <c r="B82" s="138" t="s">
        <v>101</v>
      </c>
      <c r="C82" s="138"/>
      <c r="D82" s="138"/>
      <c r="E82" s="138"/>
      <c r="F82" s="138">
        <v>218</v>
      </c>
      <c r="G82" s="66"/>
      <c r="H82" s="138"/>
    </row>
    <row r="83" spans="2:8" x14ac:dyDescent="0.25">
      <c r="B83" s="138"/>
      <c r="C83" s="138"/>
      <c r="D83" s="138"/>
      <c r="E83" s="138"/>
      <c r="F83" s="138"/>
      <c r="G83" s="4"/>
      <c r="H83" s="138"/>
    </row>
    <row r="84" spans="2:8" x14ac:dyDescent="0.25">
      <c r="B84" s="138"/>
      <c r="C84" s="138"/>
      <c r="D84" s="138"/>
      <c r="E84" s="138"/>
      <c r="F84" s="138"/>
      <c r="G84" s="5"/>
      <c r="H84" s="138"/>
    </row>
    <row r="85" spans="2:8" x14ac:dyDescent="0.25">
      <c r="B85" s="138" t="s">
        <v>101</v>
      </c>
      <c r="C85" s="138"/>
      <c r="D85" s="138"/>
      <c r="E85" s="138"/>
      <c r="F85" s="138">
        <v>218</v>
      </c>
      <c r="G85" s="66"/>
      <c r="H85" s="138"/>
    </row>
    <row r="86" spans="2:8" x14ac:dyDescent="0.25">
      <c r="B86" s="138"/>
      <c r="C86" s="138"/>
      <c r="D86" s="138"/>
      <c r="E86" s="138"/>
      <c r="F86" s="138"/>
      <c r="G86" s="4"/>
      <c r="H86" s="138"/>
    </row>
    <row r="87" spans="2:8" x14ac:dyDescent="0.25">
      <c r="B87" s="138"/>
      <c r="C87" s="138"/>
      <c r="D87" s="138"/>
      <c r="E87" s="138"/>
      <c r="F87" s="138"/>
      <c r="G87" s="5"/>
      <c r="H87" s="138"/>
    </row>
    <row r="88" spans="2:8" x14ac:dyDescent="0.25">
      <c r="B88" s="138" t="s">
        <v>101</v>
      </c>
      <c r="C88" s="138"/>
      <c r="D88" s="138"/>
      <c r="E88" s="138"/>
      <c r="F88" s="138">
        <v>219</v>
      </c>
      <c r="G88" s="6">
        <v>3</v>
      </c>
      <c r="H88" s="138"/>
    </row>
    <row r="89" spans="2:8" x14ac:dyDescent="0.25">
      <c r="B89" s="138"/>
      <c r="C89" s="138"/>
      <c r="D89" s="138"/>
      <c r="E89" s="138"/>
      <c r="F89" s="138"/>
      <c r="G89" s="14">
        <v>37152</v>
      </c>
      <c r="H89" s="138"/>
    </row>
    <row r="90" spans="2:8" x14ac:dyDescent="0.25">
      <c r="B90" s="138"/>
      <c r="C90" s="138"/>
      <c r="D90" s="138"/>
      <c r="E90" s="138"/>
      <c r="F90" s="138"/>
      <c r="G90" s="15">
        <v>37242</v>
      </c>
      <c r="H90" s="138"/>
    </row>
    <row r="91" spans="2:8" x14ac:dyDescent="0.25">
      <c r="B91" s="11"/>
      <c r="C91" s="11"/>
      <c r="D91" s="12"/>
      <c r="E91" s="136" t="s">
        <v>124</v>
      </c>
      <c r="F91" s="137"/>
      <c r="G91" s="13">
        <f>SUM(G70+G73+G76+G79+G82+G85+G88)</f>
        <v>11.133333333333333</v>
      </c>
      <c r="H91" s="13">
        <f>SUM(H70+H73+H76+H79+H82+H85+H88)</f>
        <v>0</v>
      </c>
    </row>
  </sheetData>
  <mergeCells count="149">
    <mergeCell ref="E36:E38"/>
    <mergeCell ref="F36:F38"/>
    <mergeCell ref="H36:H38"/>
    <mergeCell ref="B45:B47"/>
    <mergeCell ref="C45:C47"/>
    <mergeCell ref="D45:D47"/>
    <mergeCell ref="E45:E47"/>
    <mergeCell ref="F45:F47"/>
    <mergeCell ref="H45:H47"/>
    <mergeCell ref="B42:B44"/>
    <mergeCell ref="D42:D44"/>
    <mergeCell ref="E42:E44"/>
    <mergeCell ref="F42:F44"/>
    <mergeCell ref="H42:H44"/>
    <mergeCell ref="B33:B35"/>
    <mergeCell ref="D33:D35"/>
    <mergeCell ref="E33:E35"/>
    <mergeCell ref="F33:F35"/>
    <mergeCell ref="H33:H35"/>
    <mergeCell ref="B51:B53"/>
    <mergeCell ref="C51:C53"/>
    <mergeCell ref="D51:D53"/>
    <mergeCell ref="E51:E53"/>
    <mergeCell ref="F51:F53"/>
    <mergeCell ref="H51:H53"/>
    <mergeCell ref="B48:B50"/>
    <mergeCell ref="C48:C50"/>
    <mergeCell ref="D48:D50"/>
    <mergeCell ref="E48:E50"/>
    <mergeCell ref="F48:F50"/>
    <mergeCell ref="H48:H50"/>
    <mergeCell ref="B39:B41"/>
    <mergeCell ref="D39:D41"/>
    <mergeCell ref="E39:E41"/>
    <mergeCell ref="F39:F41"/>
    <mergeCell ref="H39:H41"/>
    <mergeCell ref="B36:B38"/>
    <mergeCell ref="D36:D38"/>
    <mergeCell ref="F27:F29"/>
    <mergeCell ref="H27:H29"/>
    <mergeCell ref="B30:B32"/>
    <mergeCell ref="D30:D32"/>
    <mergeCell ref="E30:E32"/>
    <mergeCell ref="F30:F32"/>
    <mergeCell ref="H30:H32"/>
    <mergeCell ref="H21:H23"/>
    <mergeCell ref="B24:B26"/>
    <mergeCell ref="C24:C26"/>
    <mergeCell ref="D24:D26"/>
    <mergeCell ref="E24:E26"/>
    <mergeCell ref="F24:F26"/>
    <mergeCell ref="H24:H26"/>
    <mergeCell ref="E91:F91"/>
    <mergeCell ref="B21:B23"/>
    <mergeCell ref="C21:C23"/>
    <mergeCell ref="D21:D23"/>
    <mergeCell ref="E21:E23"/>
    <mergeCell ref="F21:F23"/>
    <mergeCell ref="B27:B29"/>
    <mergeCell ref="C27:C29"/>
    <mergeCell ref="D27:D29"/>
    <mergeCell ref="E27:E29"/>
    <mergeCell ref="B88:B90"/>
    <mergeCell ref="C88:C90"/>
    <mergeCell ref="D88:D90"/>
    <mergeCell ref="E88:E90"/>
    <mergeCell ref="F88:F90"/>
    <mergeCell ref="B79:B81"/>
    <mergeCell ref="C79:C81"/>
    <mergeCell ref="D79:D81"/>
    <mergeCell ref="E79:E81"/>
    <mergeCell ref="F79:F81"/>
    <mergeCell ref="E63:F63"/>
    <mergeCell ref="B68:H68"/>
    <mergeCell ref="B70:B72"/>
    <mergeCell ref="C70:C72"/>
    <mergeCell ref="H88:H90"/>
    <mergeCell ref="B85:B87"/>
    <mergeCell ref="C85:C87"/>
    <mergeCell ref="D85:D87"/>
    <mergeCell ref="E85:E87"/>
    <mergeCell ref="F85:F87"/>
    <mergeCell ref="H85:H87"/>
    <mergeCell ref="B82:B84"/>
    <mergeCell ref="C82:C84"/>
    <mergeCell ref="D82:D84"/>
    <mergeCell ref="E82:E84"/>
    <mergeCell ref="F82:F84"/>
    <mergeCell ref="H82:H84"/>
    <mergeCell ref="H79:H81"/>
    <mergeCell ref="B76:B78"/>
    <mergeCell ref="C76:C78"/>
    <mergeCell ref="D76:D78"/>
    <mergeCell ref="E76:E78"/>
    <mergeCell ref="F76:F78"/>
    <mergeCell ref="H76:H78"/>
    <mergeCell ref="B73:B75"/>
    <mergeCell ref="C73:C75"/>
    <mergeCell ref="D73:D75"/>
    <mergeCell ref="E73:E75"/>
    <mergeCell ref="F73:F75"/>
    <mergeCell ref="H73:H75"/>
    <mergeCell ref="D70:D72"/>
    <mergeCell ref="E70:E72"/>
    <mergeCell ref="F70:F72"/>
    <mergeCell ref="H70:H72"/>
    <mergeCell ref="B60:B62"/>
    <mergeCell ref="C60:C62"/>
    <mergeCell ref="D60:D62"/>
    <mergeCell ref="E60:E62"/>
    <mergeCell ref="F60:F62"/>
    <mergeCell ref="H60:H62"/>
    <mergeCell ref="B57:B59"/>
    <mergeCell ref="C57:C59"/>
    <mergeCell ref="D57:D59"/>
    <mergeCell ref="E57:E59"/>
    <mergeCell ref="F57:F59"/>
    <mergeCell ref="H57:H59"/>
    <mergeCell ref="B54:B56"/>
    <mergeCell ref="C54:C56"/>
    <mergeCell ref="D54:D56"/>
    <mergeCell ref="E54:E56"/>
    <mergeCell ref="F54:F56"/>
    <mergeCell ref="H54:H56"/>
    <mergeCell ref="B18:B20"/>
    <mergeCell ref="C18:C20"/>
    <mergeCell ref="D18:D20"/>
    <mergeCell ref="E18:E20"/>
    <mergeCell ref="F18:F20"/>
    <mergeCell ref="H18:H20"/>
    <mergeCell ref="B15:B17"/>
    <mergeCell ref="C15:C17"/>
    <mergeCell ref="D15:D17"/>
    <mergeCell ref="E15:E17"/>
    <mergeCell ref="F15:F17"/>
    <mergeCell ref="H15:H17"/>
    <mergeCell ref="B12:B14"/>
    <mergeCell ref="C12:C14"/>
    <mergeCell ref="D12:D14"/>
    <mergeCell ref="E12:E14"/>
    <mergeCell ref="F12:F14"/>
    <mergeCell ref="H12:H14"/>
    <mergeCell ref="B7:H7"/>
    <mergeCell ref="B9:B11"/>
    <mergeCell ref="C9:C11"/>
    <mergeCell ref="D9:D11"/>
    <mergeCell ref="E9:E11"/>
    <mergeCell ref="F9:F11"/>
    <mergeCell ref="H9:H11"/>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B - Formato de Cotización</vt:lpstr>
      <vt:lpstr>EXP. ADICIONAL PROPONENTE</vt:lpstr>
      <vt:lpstr>EXP. ADIC. EXP. INTER</vt:lpstr>
      <vt:lpstr>EXP. ADIC. EXP. NACIONAL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RAUL OLVERA PENA</dc:creator>
  <cp:keywords/>
  <dc:description/>
  <cp:lastModifiedBy>Juan José Osorio G</cp:lastModifiedBy>
  <cp:revision/>
  <cp:lastPrinted>2020-11-17T20:54:41Z</cp:lastPrinted>
  <dcterms:created xsi:type="dcterms:W3CDTF">2015-03-03T21:57:51Z</dcterms:created>
  <dcterms:modified xsi:type="dcterms:W3CDTF">2020-11-17T20:55:55Z</dcterms:modified>
  <cp:category/>
  <cp:contentStatus/>
</cp:coreProperties>
</file>