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CarmenTamayo/Desktop/Documentos FENOGE/PEECES/INTERVENTORÍA/"/>
    </mc:Choice>
  </mc:AlternateContent>
  <bookViews>
    <workbookView xWindow="0" yWindow="0" windowWidth="28800" windowHeight="18000" tabRatio="945"/>
  </bookViews>
  <sheets>
    <sheet name="EXP CAL TEMÁTICA 1" sheetId="26" r:id="rId1"/>
    <sheet name="EXP CAL TEMÁTICA 2" sheetId="32" r:id="rId2"/>
    <sheet name="EXP CAL TEMÁTICA 3" sheetId="28" r:id="rId3"/>
    <sheet name="DIRECTOR" sheetId="29" r:id="rId4"/>
    <sheet name="COORDINADOR ADM-FIN" sheetId="30" r:id="rId5"/>
    <sheet name="COORDINADOR TEC-OP-LOG" sheetId="31" r:id="rId6"/>
    <sheet name="OFERTA ECONOMICA " sheetId="1" r:id="rId7"/>
    <sheet name="RESUMEN CALIFICABLE" sheetId="2" r:id="rId8"/>
  </sheets>
  <externalReferences>
    <externalReference r:id="rId9"/>
    <externalReference r:id="rId10"/>
  </externalReferences>
  <definedNames>
    <definedName name="_xlnm.Print_Area" localSheetId="4">'COORDINADOR ADM-FIN'!$A$1:$I$38</definedName>
    <definedName name="_xlnm.Print_Area" localSheetId="5">'COORDINADOR TEC-OP-LOG'!$A$1:$I$37</definedName>
    <definedName name="_xlnm.Print_Area" localSheetId="3">DIRECTOR!$A$1:$I$38</definedName>
    <definedName name="_xlnm.Print_Area" localSheetId="0">'EXP CAL TEMÁTICA 1'!$A$1:$N$53</definedName>
    <definedName name="_xlnm.Print_Area" localSheetId="1">'EXP CAL TEMÁTICA 2'!$A$1:$N$53</definedName>
    <definedName name="_xlnm.Print_Area" localSheetId="2">'EXP CAL TEMÁTICA 3'!$A$1:$N$53</definedName>
    <definedName name="_xlnm.Print_Area" localSheetId="6">'OFERTA ECONOMICA '!$A$1:$E$20</definedName>
    <definedName name="_xlnm.Print_Area" localSheetId="7">'RESUMEN CALIFICABLE'!$A$1:$B$11</definedName>
    <definedName name="GGE">'[1]EXP DEL CONTRATISTA'!$G$13</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31" l="1"/>
  <c r="D37" i="30"/>
  <c r="D37" i="29"/>
  <c r="B9" i="28"/>
  <c r="B9" i="32"/>
  <c r="E6" i="31"/>
  <c r="B6" i="31"/>
  <c r="A2" i="31"/>
  <c r="A1" i="31"/>
  <c r="E6" i="30"/>
  <c r="B6" i="30"/>
  <c r="A2" i="30"/>
  <c r="A1" i="30"/>
  <c r="E6" i="29"/>
  <c r="B6" i="29"/>
  <c r="A2" i="29"/>
  <c r="A1" i="29"/>
  <c r="B7" i="32"/>
  <c r="B6" i="32"/>
  <c r="A2" i="32"/>
  <c r="B9" i="2"/>
  <c r="B9" i="26"/>
  <c r="E10" i="1"/>
  <c r="M15" i="26"/>
  <c r="M16" i="26"/>
  <c r="L53" i="26"/>
  <c r="M15" i="32"/>
  <c r="M16" i="32"/>
  <c r="L53" i="32"/>
  <c r="M15" i="28"/>
  <c r="M16" i="28"/>
  <c r="L53"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L17" i="26"/>
  <c r="M17" i="26"/>
  <c r="T60" i="32"/>
  <c r="L15" i="32"/>
  <c r="L16" i="32"/>
  <c r="L17" i="32"/>
  <c r="L18" i="32"/>
  <c r="L19" i="32"/>
  <c r="L20" i="32"/>
  <c r="L21" i="32"/>
  <c r="L22" i="32"/>
  <c r="L23" i="32"/>
  <c r="L24" i="32"/>
  <c r="L25" i="32"/>
  <c r="L26" i="32"/>
  <c r="L27" i="32"/>
  <c r="L28" i="32"/>
  <c r="L29" i="32"/>
  <c r="L30" i="32"/>
  <c r="L31" i="32"/>
  <c r="L32" i="32"/>
  <c r="L33" i="32"/>
  <c r="L34" i="32"/>
  <c r="L35" i="32"/>
  <c r="L36" i="32"/>
  <c r="L37" i="32"/>
  <c r="L38" i="32"/>
  <c r="L39" i="32"/>
  <c r="L40" i="32"/>
  <c r="L41" i="32"/>
  <c r="L42" i="32"/>
  <c r="L43" i="32"/>
  <c r="L44" i="32"/>
  <c r="L45" i="32"/>
  <c r="L46" i="32"/>
  <c r="L47" i="32"/>
  <c r="L48" i="32"/>
  <c r="L49" i="32"/>
  <c r="L50" i="32"/>
  <c r="L51" i="32"/>
  <c r="L52" i="32"/>
  <c r="M18" i="26"/>
  <c r="M19" i="26"/>
  <c r="M20" i="26"/>
  <c r="M21" i="26"/>
  <c r="M22" i="26"/>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D15" i="29"/>
  <c r="D16" i="29"/>
  <c r="D17" i="29"/>
  <c r="D18" i="29"/>
  <c r="D19" i="29"/>
  <c r="D20" i="29"/>
  <c r="D21" i="29"/>
  <c r="D22" i="29"/>
  <c r="D23" i="29"/>
  <c r="D24" i="29"/>
  <c r="D25" i="29"/>
  <c r="D26" i="29"/>
  <c r="D27" i="29"/>
  <c r="D28" i="29"/>
  <c r="D29" i="29"/>
  <c r="D30" i="29"/>
  <c r="D31" i="29"/>
  <c r="D32" i="29"/>
  <c r="D33" i="29"/>
  <c r="D34" i="29"/>
  <c r="D35" i="29"/>
  <c r="D36" i="29"/>
  <c r="D15" i="30"/>
  <c r="D16" i="30"/>
  <c r="D17" i="30"/>
  <c r="D18" i="30"/>
  <c r="D19" i="30"/>
  <c r="D20" i="30"/>
  <c r="D21" i="30"/>
  <c r="D22" i="30"/>
  <c r="D23" i="30"/>
  <c r="D24" i="30"/>
  <c r="D25" i="30"/>
  <c r="D26" i="30"/>
  <c r="D27" i="30"/>
  <c r="D28" i="30"/>
  <c r="D29" i="30"/>
  <c r="D30" i="30"/>
  <c r="D31" i="30"/>
  <c r="D32" i="30"/>
  <c r="D33" i="30"/>
  <c r="D34" i="30"/>
  <c r="D35" i="30"/>
  <c r="D36" i="30"/>
  <c r="D14" i="31"/>
  <c r="D15" i="31"/>
  <c r="D16" i="31"/>
  <c r="D17" i="31"/>
  <c r="D18" i="31"/>
  <c r="D19" i="31"/>
  <c r="D20" i="31"/>
  <c r="D21" i="31"/>
  <c r="D22" i="31"/>
  <c r="D23" i="31"/>
  <c r="D24" i="31"/>
  <c r="D25" i="31"/>
  <c r="D26" i="31"/>
  <c r="D27" i="31"/>
  <c r="D28" i="31"/>
  <c r="D29" i="31"/>
  <c r="D30" i="31"/>
  <c r="D31" i="31"/>
  <c r="D32" i="31"/>
  <c r="D33" i="31"/>
  <c r="D34" i="31"/>
  <c r="D35" i="31"/>
  <c r="B10" i="2"/>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D10" i="1"/>
  <c r="E12" i="1"/>
  <c r="B7" i="28"/>
  <c r="B6" i="28"/>
  <c r="A2" i="28"/>
  <c r="A2" i="2"/>
  <c r="A2" i="1"/>
  <c r="B6" i="2"/>
  <c r="B5" i="2"/>
  <c r="B6" i="1"/>
  <c r="B7" i="1"/>
  <c r="L15" i="26"/>
  <c r="L16" i="26"/>
  <c r="L18" i="26"/>
  <c r="L19" i="26"/>
  <c r="L20" i="26"/>
  <c r="L21" i="26"/>
  <c r="L22" i="26"/>
  <c r="L23" i="26"/>
  <c r="L24" i="26"/>
  <c r="L25" i="26"/>
  <c r="L26" i="26"/>
  <c r="L27" i="26"/>
  <c r="L28" i="26"/>
  <c r="L29" i="26"/>
  <c r="L30" i="26"/>
  <c r="L31" i="26"/>
  <c r="L32" i="26"/>
  <c r="L33" i="26"/>
  <c r="L34" i="26"/>
  <c r="L35" i="26"/>
  <c r="L36" i="26"/>
  <c r="L37" i="26"/>
  <c r="L38" i="26"/>
  <c r="L39" i="26"/>
  <c r="L40" i="26"/>
  <c r="L41" i="26"/>
  <c r="L42" i="26"/>
  <c r="L43" i="26"/>
  <c r="L44" i="26"/>
  <c r="L45" i="26"/>
  <c r="L46" i="26"/>
  <c r="L47" i="26"/>
  <c r="L48" i="26"/>
  <c r="L49" i="26"/>
  <c r="L50" i="26"/>
  <c r="L51" i="26"/>
  <c r="L52" i="26"/>
  <c r="B11" i="2"/>
</calcChain>
</file>

<file path=xl/comments1.xml><?xml version="1.0" encoding="utf-8"?>
<comments xmlns="http://schemas.openxmlformats.org/spreadsheetml/2006/main">
  <authors>
    <author>PAOLA TIBATA SERRATO</author>
    <author>DAVID CAMILO ARCE ZAMUDIO</author>
  </authors>
  <commentList>
    <comment ref="A6" authorId="0">
      <text>
        <r>
          <rPr>
            <b/>
            <sz val="9"/>
            <color indexed="81"/>
            <rFont val="Tahoma"/>
            <family val="2"/>
          </rPr>
          <t xml:space="preserve">Diligenciar
</t>
        </r>
        <r>
          <rPr>
            <sz val="9"/>
            <color indexed="81"/>
            <rFont val="Tahoma"/>
            <family val="2"/>
          </rPr>
          <t xml:space="preserve">
</t>
        </r>
      </text>
    </comment>
    <comment ref="I11" authorId="1">
      <text>
        <r>
          <rPr>
            <sz val="9"/>
            <color indexed="81"/>
            <rFont val="Tahoma"/>
            <family val="2"/>
          </rPr>
          <t xml:space="preserve">Solo en caso de que el proyecto se haya ejecutado como unión temporal o consorcio. 
</t>
        </r>
      </text>
    </comment>
    <comment ref="L11" authorId="0">
      <text>
        <r>
          <rPr>
            <b/>
            <sz val="9"/>
            <color indexed="81"/>
            <rFont val="Tahoma"/>
            <family val="2"/>
          </rPr>
          <t>El valor del contrato deberá ser divido en el valor del SMMLV del año en que finalizo el contrato sin incluir el auxilio de transporte.</t>
        </r>
      </text>
    </comment>
  </commentList>
</comments>
</file>

<file path=xl/comments2.xml><?xml version="1.0" encoding="utf-8"?>
<comments xmlns="http://schemas.openxmlformats.org/spreadsheetml/2006/main">
  <authors>
    <author>DAVID CAMILO ARCE ZAMUDIO</author>
    <author>PAOLA TIBATA SERRATO</author>
  </authors>
  <commentList>
    <comment ref="I11" authorId="0">
      <text>
        <r>
          <rPr>
            <sz val="9"/>
            <color indexed="81"/>
            <rFont val="Tahoma"/>
            <family val="2"/>
          </rPr>
          <t xml:space="preserve">Solo en caso de que el proyecto se haya ejecutado como unión temporal o consorcio. 
</t>
        </r>
      </text>
    </comment>
    <comment ref="L11" authorId="1">
      <text>
        <r>
          <rPr>
            <b/>
            <sz val="9"/>
            <color indexed="81"/>
            <rFont val="Tahoma"/>
            <family val="2"/>
          </rPr>
          <t>El valor del contrato deberá ser divido en el valor del SMMLV del año en que finalizo el contrato sin incluir el auxilio de transporte.</t>
        </r>
      </text>
    </comment>
  </commentList>
</comments>
</file>

<file path=xl/comments3.xml><?xml version="1.0" encoding="utf-8"?>
<comments xmlns="http://schemas.openxmlformats.org/spreadsheetml/2006/main">
  <authors>
    <author>DAVID CAMILO ARCE ZAMUDIO</author>
    <author>PAOLA TIBATA SERRATO</author>
  </authors>
  <commentList>
    <comment ref="I11" authorId="0">
      <text>
        <r>
          <rPr>
            <sz val="9"/>
            <color indexed="81"/>
            <rFont val="Tahoma"/>
            <family val="2"/>
          </rPr>
          <t xml:space="preserve">Solo en caso de que el proyecto se haya ejecutado como unión temporal o consorcio. 
</t>
        </r>
      </text>
    </comment>
    <comment ref="L11" authorId="1">
      <text>
        <r>
          <rPr>
            <b/>
            <sz val="9"/>
            <color indexed="81"/>
            <rFont val="Tahoma"/>
            <family val="2"/>
          </rPr>
          <t>El valor del contrato deberá ser divido en el valor del SMMLV del año en que finalizo el contrato sin incluir el auxilio de transporte.</t>
        </r>
      </text>
    </comment>
  </commentList>
</comments>
</file>

<file path=xl/comments4.xml><?xml version="1.0" encoding="utf-8"?>
<comments xmlns="http://schemas.openxmlformats.org/spreadsheetml/2006/main">
  <authors>
    <author>PAOLA TIBATA SERRATO</author>
  </authors>
  <commentList>
    <comment ref="B7" authorId="0">
      <text>
        <r>
          <rPr>
            <sz val="9"/>
            <color indexed="81"/>
            <rFont val="Tahoma"/>
            <family val="2"/>
          </rPr>
          <t>Diligenciar el nombre del proponente</t>
        </r>
      </text>
    </comment>
  </commentList>
</comments>
</file>

<file path=xl/comments5.xml><?xml version="1.0" encoding="utf-8"?>
<comments xmlns="http://schemas.openxmlformats.org/spreadsheetml/2006/main">
  <authors>
    <author>PAOLA TIBATA SERRATO</author>
  </authors>
  <commentList>
    <comment ref="B7" authorId="0">
      <text>
        <r>
          <rPr>
            <sz val="9"/>
            <color indexed="81"/>
            <rFont val="Tahoma"/>
            <family val="2"/>
          </rPr>
          <t xml:space="preserve">
Diligenciar el nombre del proponente</t>
        </r>
      </text>
    </comment>
  </commentList>
</comments>
</file>

<file path=xl/comments6.xml><?xml version="1.0" encoding="utf-8"?>
<comments xmlns="http://schemas.openxmlformats.org/spreadsheetml/2006/main">
  <authors>
    <author>PAOLA TIBATA SERRATO</author>
  </authors>
  <commentList>
    <comment ref="B7" authorId="0">
      <text>
        <r>
          <rPr>
            <sz val="9"/>
            <color indexed="81"/>
            <rFont val="Tahoma"/>
            <family val="2"/>
          </rPr>
          <t xml:space="preserve">
Diligenciar el nombre del proponente</t>
        </r>
      </text>
    </comment>
  </commentList>
</comments>
</file>

<file path=xl/sharedStrings.xml><?xml version="1.0" encoding="utf-8"?>
<sst xmlns="http://schemas.openxmlformats.org/spreadsheetml/2006/main" count="449" uniqueCount="92">
  <si>
    <t>PROPUESTA ECONÓMICA</t>
  </si>
  <si>
    <t>PROPONENTE</t>
  </si>
  <si>
    <t>ENTIDAD</t>
  </si>
  <si>
    <t>NIT</t>
  </si>
  <si>
    <t>COMPONENTE</t>
  </si>
  <si>
    <t>TOTAL</t>
  </si>
  <si>
    <t>REQUISITOS</t>
  </si>
  <si>
    <t>N/A</t>
  </si>
  <si>
    <t>CONTRATANTE</t>
  </si>
  <si>
    <t>FECHA DE INICIO 
(dd/mm/aa)</t>
  </si>
  <si>
    <t>FECHA DE TERMINACIÓN 
(dd/mm/aa)</t>
  </si>
  <si>
    <t>DESCRIPCIÓN DE LAS ACTIVIDADES U OBLIGACIONES</t>
  </si>
  <si>
    <t xml:space="preserve">EXPERIENCIA DEL CONSULTOR RELACIONADA </t>
  </si>
  <si>
    <t xml:space="preserve">PORCENTAJE DE PARTICIPACIÓN </t>
  </si>
  <si>
    <t>VALOR DEL PROYECTO CON IVA</t>
  </si>
  <si>
    <t>AÑO DE FINALIZACIÓN DEL PROYECTO</t>
  </si>
  <si>
    <t>MONTO DEL PROYECTO (SMMLV)</t>
  </si>
  <si>
    <t>OBSERVACIONES</t>
  </si>
  <si>
    <t>Año</t>
  </si>
  <si>
    <t>SMMLV</t>
  </si>
  <si>
    <t>Valor</t>
  </si>
  <si>
    <t>CUMPLE/NO CUMPLE</t>
  </si>
  <si>
    <t xml:space="preserve">TOTAL </t>
  </si>
  <si>
    <t>FONDO DE ENERGÍAS NO CONVENCIONALES Y GESTIÓN EFICIENTE DE LA ENERGÍA – FENOGE</t>
  </si>
  <si>
    <t>OBJETO DEL CONTRATO O PROYECTO</t>
  </si>
  <si>
    <t>RESUMEN CALIFICABLE</t>
  </si>
  <si>
    <t xml:space="preserve">VALOR EN LETRAS OFERTA ECONOMICA: </t>
  </si>
  <si>
    <t>IVA</t>
  </si>
  <si>
    <t>EXP. MÍNIMA DEL PROPONENTE</t>
  </si>
  <si>
    <t>Firma del representante legal del proponente</t>
  </si>
  <si>
    <t>Valor del Componente</t>
  </si>
  <si>
    <t>HABILITANTE</t>
  </si>
  <si>
    <t>CALIFICABLE</t>
  </si>
  <si>
    <t>Comercialización y/o financiación de refrigeradores en Colombia</t>
  </si>
  <si>
    <t>FINALIZADO/EN EJECUCIÓN</t>
  </si>
  <si>
    <t>FINALIZADO</t>
  </si>
  <si>
    <t>EXPERIENCIA DEL PROPONENTE (COMERCIALIZACIÓN-FINANCIACIÓN)</t>
  </si>
  <si>
    <t>Reconversión o modernización tecnológica de equipos de consumo de energía eléctrica en Colombia</t>
  </si>
  <si>
    <t>INVITACIÓN ABIERTA No. 04-2019 - INTERVENTORÍA PROYECTO PILOTO PEECES</t>
  </si>
  <si>
    <t>EXPERIENCIA DEL PROPONENTE (INTERVENTORÍA)</t>
  </si>
  <si>
    <t>1. Interventoría técnica, administrativa, jurídica, financiera y contable al contrato de operación del Proyecto piloto Programa de Eficiencia Energética Caribe Energía Sostenible</t>
  </si>
  <si>
    <t>SI</t>
  </si>
  <si>
    <t>DIRECTOR DEL PROYECTO</t>
  </si>
  <si>
    <t>NO</t>
  </si>
  <si>
    <t>PROFESIONAL</t>
  </si>
  <si>
    <t>NÚMERO DE IDENTIFICACIÓN</t>
  </si>
  <si>
    <t>CUMPLE</t>
  </si>
  <si>
    <t>NO CUMPLE</t>
  </si>
  <si>
    <t>CUMPLE / NO CUMPLE</t>
  </si>
  <si>
    <t>Ingenieria, arquitectura, urbanismo y afines</t>
  </si>
  <si>
    <t>Economia, administracion, contaduria y afines</t>
  </si>
  <si>
    <t>EXPERIENCIA ESPECÍFICA CERTIFICADA</t>
  </si>
  <si>
    <t>Matematicas y ciencias naturales</t>
  </si>
  <si>
    <t>CONTRATANTE / EMPLEADOR</t>
  </si>
  <si>
    <t>TIEMPO 
(Días)</t>
  </si>
  <si>
    <t>OBJETO DEL CONTRATO O PROYECTO O CARGO DESEMPEÑADO</t>
  </si>
  <si>
    <t>DESCRIPCIÓN DE LAS ACTIVIDADES O TAREAS DESARROLLADAS</t>
  </si>
  <si>
    <t>EXPERIENCIA PROFESIONAL RELACIONADA</t>
  </si>
  <si>
    <t xml:space="preserve">COORDINADOR ADMINISTRATIVO Y FINANCIERO </t>
  </si>
  <si>
    <t>COORDINAR TÉCNICO, OPERATIVO Y DE LOGÍSTICA</t>
  </si>
  <si>
    <t>Dirección de de proyectos de comercialización y/o financiación de equipos de refrigeración</t>
  </si>
  <si>
    <t>Coordinación de proyectos de comercialización y/o financiación de equipos de refrigeración</t>
  </si>
  <si>
    <t>Ejecución de proyectos de comercialización y/o financiación de equipos de refrigeración</t>
  </si>
  <si>
    <t>Interventoría de proyectos de comercialización y/o financiación de equipos de refrigeración</t>
  </si>
  <si>
    <t>Estructuración de proyectos de comercialización y/o financiación de equipos de refrigeración</t>
  </si>
  <si>
    <t>Supervisión de proyectos de comercialización y/o financiación de equipos de refrigeración</t>
  </si>
  <si>
    <t xml:space="preserve">Ingeniería eléctrica </t>
  </si>
  <si>
    <t>Ingeniería electromecánica</t>
  </si>
  <si>
    <t xml:space="preserve">Ingeniería en energía </t>
  </si>
  <si>
    <t>Ingeniería mecánica</t>
  </si>
  <si>
    <t>Ingeniería electrónica</t>
  </si>
  <si>
    <t>EXPERIENCIA ESPECÍFICA ADICIONAL DEL EQUIPO MÍNIMO DE TRABAJO VERIFICABLE</t>
  </si>
  <si>
    <t>EXPERIENCIA ADICIONAL EQUIPO DE TRABAJO VERIFICABLE (PUNTOS)</t>
  </si>
  <si>
    <t>PUNTOS</t>
  </si>
  <si>
    <r>
      <rPr>
        <u/>
        <sz val="10"/>
        <color indexed="8"/>
        <rFont val="Arial"/>
        <family val="2"/>
      </rPr>
      <t>Notas</t>
    </r>
    <r>
      <rPr>
        <sz val="10"/>
        <color indexed="8"/>
        <rFont val="Arial"/>
        <family val="2"/>
      </rPr>
      <t>:</t>
    </r>
    <r>
      <rPr>
        <sz val="10"/>
        <color theme="1"/>
        <rFont val="Arial"/>
        <family val="2"/>
      </rPr>
      <t xml:space="preserve">
Los oferentes obtendrán hasta diez (10) puntos de acuerdo con la oferta económica realizada. El valor de la oferta económica deberá estar expresado en pesos colombianos (COP) e incluir la totalidad de impuestos y retenciones a que haya lugar.
El oferente deberá observar las siguientes reglas para la presentación de su oferta económica:
•	Presentar la hoja de “Oferta Económica” del Anexo Factores de Evaluación, debidamente diligenciada, impresa y firmada por el proponente, dentro de la oferta, de forma física. 
•	El valor de la oferta económica deberá estar expresado también en letras, conforme lo exige la hoja de “Oferta Económica” del Anexo Factores de Evaluación.
•	El valor total de la propuesta económica no podrá superar el valor del presupuesto oficial estimado para la contratación.
•	La oferta económica debe incluir la totalidad de los componentes y estar conforme a lo exigido en los Términos y Condiciones Contractuales, la Invitación y las correspondientes adendas y la totalidad de las observaciones incluidas en la hoja de “Oferta Económica” del Anexo Factores de Evaluación, por lo cual no se aceptarán ofertas incompletas, condicionadas o alternativas a lo exigido.</t>
    </r>
  </si>
  <si>
    <t>Auditoría financiera en el sector de la energía eléctrica o la comercialización o distribución de de los equipos de consumo de energía eléctrica</t>
  </si>
  <si>
    <t>Gerencia financiera en el sector de la energía eléctrica o la comercialización o distribución de de los equipos de consumo de energía eléctrica</t>
  </si>
  <si>
    <t>Coordinación financiera en el sector de la energía eléctrica o la comercialización o distribución de de los equipos de consumo de energía eléctrica</t>
  </si>
  <si>
    <t>Asesoría financiera en el sector de la energía eléctrica o la comercialización o distribución de de los equipos de consumo de energía eléctrica</t>
  </si>
  <si>
    <t>EXPERIENCIA DEL PROPONENTE (FIDUCIA)</t>
  </si>
  <si>
    <t>Interventor a programas o proyectos de Reconversión o Modernización tecnológica de equipos de consumo de energía eléctrica en Colombia</t>
  </si>
  <si>
    <t>Consultoría financiera en el sector de la energía eléctrica o la comercialización o distribución de de los equipos de consumo de energía eléctrica</t>
  </si>
  <si>
    <t>Director de proyectos o actividades relacionadas con eficiencia energética o reconversión o modernización tecnológica de equipos de consumo de energía eléctrica</t>
  </si>
  <si>
    <t>Coordinador de proyectos o actividades relacionadas con eficiencia energética o reconversión o modernización tecnológica de equipos de consumo de energía eléctrica</t>
  </si>
  <si>
    <t xml:space="preserve">Supervisor de proyectos o actividades relacionadas con eficiencia energética o reconversión o modernización tecnológica de equipos de consumo de energía eléctrica </t>
  </si>
  <si>
    <t>Gerente de proyectos o actividades relacionadas con eficiencia energética o reconversión o modernización tecnológica de equipos de consumo de energía eléctrica</t>
  </si>
  <si>
    <t>Asesor de proyectos o actividades relacionadas con eficiencia energética o reconversión o modernización tecnológica de equipos de consumo de energía eléctrica</t>
  </si>
  <si>
    <t>Jefe de proyectos o actividades relacionados con eficiencia energética o reconversión o modernización tecnológica de equipos de consumo de energía eléctrica</t>
  </si>
  <si>
    <t>Interventor a programas o proyectos de comercialización y/o distribución de refrigeradores en Colombia</t>
  </si>
  <si>
    <t>Fideicomitente en negocios fiduciarios para la administración de recursos</t>
  </si>
  <si>
    <t>EVALUACION ECONOMICA (COP)</t>
  </si>
  <si>
    <t>EXPERIENCIA ESPECÍFICA ADICIONAL DEL PROPONENTE (SMMLV)</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</si>
</sst>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 #,##0;[Red]\-&quot;$&quot;\ #,##0"/>
    <numFmt numFmtId="165" formatCode="_(&quot;$&quot;\ * #,##0_);_(&quot;$&quot;\ * \(#,##0\);_(&quot;$&quot;\ * &quot;-&quot;_);_(@_)"/>
    <numFmt numFmtId="166" formatCode="_(* #,##0_);_(* \(#,##0\);_(* &quot;-&quot;_);_(@_)"/>
    <numFmt numFmtId="167" formatCode="_(* #,##0.00_);_(* \(#,##0.00\);_(* &quot;-&quot;??_);_(@_)"/>
    <numFmt numFmtId="168" formatCode="_(&quot;$&quot;\ * #,##0.00_);_(&quot;$&quot;\ * \(#,##0.00\);_(&quot;$&quot;\ * &quot;-&quot;??_);_(@_)"/>
    <numFmt numFmtId="169" formatCode="_(* #,##0.00_);_(* \(#,##0.00\);_(* &quot;-&quot;_);_(@_)"/>
    <numFmt numFmtId="170" formatCode="&quot;$&quot;\ #,##0"/>
    <numFmt numFmtId="171" formatCode="#,##0.0"/>
    <numFmt numFmtId="172" formatCode="d/m/yyyy"/>
    <numFmt numFmtId="173" formatCode="0.000"/>
  </numFmts>
  <fonts count="21" x14ac:knownFonts="1">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b/>
      <sz val="9"/>
      <color indexed="81"/>
      <name val="Tahoma"/>
      <family val="2"/>
    </font>
    <font>
      <sz val="9"/>
      <color indexed="81"/>
      <name val="Tahoma"/>
      <family val="2"/>
    </font>
    <font>
      <sz val="10"/>
      <color rgb="FF0000FF"/>
      <name val="Arial"/>
      <family val="2"/>
    </font>
    <font>
      <sz val="10"/>
      <color indexed="8"/>
      <name val="Arial"/>
      <family val="2"/>
    </font>
    <font>
      <u/>
      <sz val="10"/>
      <color indexed="8"/>
      <name val="Arial"/>
      <family val="2"/>
    </font>
    <font>
      <b/>
      <sz val="10"/>
      <color rgb="FF006100"/>
      <name val="Arial"/>
      <family val="2"/>
    </font>
    <font>
      <b/>
      <sz val="11"/>
      <color theme="1"/>
      <name val="Arial"/>
      <family val="2"/>
    </font>
    <font>
      <sz val="16"/>
      <name val="Calibri"/>
      <family val="2"/>
      <scheme val="minor"/>
    </font>
    <font>
      <u/>
      <sz val="10"/>
      <color indexed="10"/>
      <name val="Arial"/>
      <family val="2"/>
    </font>
    <font>
      <sz val="9"/>
      <color rgb="FF000000"/>
      <name val="Arial"/>
      <family val="2"/>
    </font>
    <font>
      <sz val="9"/>
      <color theme="1"/>
      <name val="Arial"/>
      <family val="2"/>
    </font>
    <font>
      <sz val="10"/>
      <color rgb="FF000000"/>
      <name val="Arial"/>
      <family val="2"/>
    </font>
    <font>
      <sz val="8"/>
      <name val="Calibri"/>
      <family val="2"/>
      <scheme val="minor"/>
    </font>
  </fonts>
  <fills count="9">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s>
  <cellStyleXfs count="6">
    <xf numFmtId="0" fontId="0" fillId="0" borderId="0"/>
    <xf numFmtId="165" fontId="1" fillId="0" borderId="0" applyFont="0" applyFill="0" applyBorder="0" applyAlignment="0" applyProtection="0"/>
    <xf numFmtId="0" fontId="2" fillId="2" borderId="0" applyNumberFormat="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cellStyleXfs>
  <cellXfs count="141">
    <xf numFmtId="0" fontId="0" fillId="0" borderId="0" xfId="0"/>
    <xf numFmtId="0" fontId="4" fillId="0" borderId="0" xfId="0" applyFont="1"/>
    <xf numFmtId="0" fontId="3" fillId="3" borderId="2" xfId="0" applyFont="1" applyFill="1" applyBorder="1" applyAlignment="1">
      <alignment vertical="center" wrapText="1"/>
    </xf>
    <xf numFmtId="0" fontId="3" fillId="3" borderId="10" xfId="0" applyFont="1" applyFill="1" applyBorder="1" applyAlignment="1">
      <alignment horizontal="center"/>
    </xf>
    <xf numFmtId="0" fontId="3" fillId="3" borderId="4" xfId="0" applyFont="1" applyFill="1" applyBorder="1" applyAlignment="1">
      <alignment horizontal="center"/>
    </xf>
    <xf numFmtId="0" fontId="4" fillId="6" borderId="11" xfId="0" applyFont="1" applyFill="1" applyBorder="1" applyAlignment="1">
      <alignment horizontal="left" vertical="center" wrapText="1"/>
    </xf>
    <xf numFmtId="0" fontId="4" fillId="0" borderId="13" xfId="0" applyFont="1" applyBorder="1"/>
    <xf numFmtId="0" fontId="4" fillId="0" borderId="0" xfId="0" applyFont="1" applyAlignment="1">
      <alignment horizontal="center" vertical="center"/>
    </xf>
    <xf numFmtId="166" fontId="4" fillId="0" borderId="0" xfId="3" applyFont="1" applyAlignment="1">
      <alignment horizontal="center" vertical="center"/>
    </xf>
    <xf numFmtId="0" fontId="0" fillId="0" borderId="15"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14" fontId="0"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9" fontId="1" fillId="0" borderId="2" xfId="4" applyNumberFormat="1" applyFont="1" applyFill="1" applyBorder="1" applyAlignment="1" applyProtection="1">
      <alignment horizontal="center" vertical="center"/>
      <protection locked="0"/>
    </xf>
    <xf numFmtId="165" fontId="4" fillId="0" borderId="2" xfId="1" applyFont="1" applyFill="1" applyBorder="1" applyAlignment="1" applyProtection="1">
      <alignment horizontal="center" vertical="center"/>
      <protection locked="0"/>
    </xf>
    <xf numFmtId="166" fontId="4" fillId="0" borderId="2" xfId="3" applyFont="1" applyFill="1" applyBorder="1" applyAlignment="1" applyProtection="1">
      <alignment horizontal="center" vertical="center"/>
      <protection locked="0"/>
    </xf>
    <xf numFmtId="166" fontId="4" fillId="0" borderId="2" xfId="3" applyNumberFormat="1" applyFont="1" applyFill="1" applyBorder="1" applyAlignment="1">
      <alignment horizontal="center" vertical="center"/>
    </xf>
    <xf numFmtId="0" fontId="4" fillId="7" borderId="2" xfId="0" applyFont="1" applyFill="1" applyBorder="1" applyAlignment="1">
      <alignment horizontal="justify" vertical="center" wrapText="1"/>
    </xf>
    <xf numFmtId="0" fontId="3" fillId="0" borderId="0" xfId="0" applyFont="1" applyFill="1" applyBorder="1" applyAlignment="1">
      <alignment vertical="center" wrapText="1"/>
    </xf>
    <xf numFmtId="0" fontId="4" fillId="0" borderId="0" xfId="0" applyFont="1" applyBorder="1" applyAlignment="1">
      <alignment horizontal="center" vertical="center" wrapText="1"/>
    </xf>
    <xf numFmtId="4" fontId="4" fillId="0" borderId="0" xfId="5" applyNumberFormat="1" applyFont="1" applyFill="1" applyBorder="1" applyAlignment="1">
      <alignment horizontal="center" vertical="center"/>
    </xf>
    <xf numFmtId="168" fontId="4" fillId="0" borderId="0" xfId="5" applyFont="1" applyBorder="1" applyAlignment="1">
      <alignment horizontal="center" vertical="center"/>
    </xf>
    <xf numFmtId="0" fontId="4" fillId="0" borderId="0" xfId="0" applyFont="1" applyAlignment="1">
      <alignment horizontal="center" vertical="center" wrapText="1"/>
    </xf>
    <xf numFmtId="168" fontId="4" fillId="0" borderId="0" xfId="5" applyFont="1" applyAlignment="1">
      <alignment horizontal="center" vertical="center"/>
    </xf>
    <xf numFmtId="0" fontId="7" fillId="6" borderId="16" xfId="0" applyFont="1" applyFill="1" applyBorder="1" applyAlignment="1">
      <alignment horizontal="center" vertical="center" wrapText="1"/>
    </xf>
    <xf numFmtId="164" fontId="7" fillId="6" borderId="16" xfId="0" applyNumberFormat="1" applyFont="1" applyFill="1" applyBorder="1" applyAlignment="1">
      <alignment horizontal="center" vertical="center" wrapText="1"/>
    </xf>
    <xf numFmtId="164" fontId="4" fillId="0" borderId="0" xfId="0" applyNumberFormat="1" applyFont="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7" fillId="6" borderId="0" xfId="0" applyFont="1" applyFill="1" applyBorder="1" applyAlignment="1">
      <alignment horizontal="center" vertical="center" wrapText="1"/>
    </xf>
    <xf numFmtId="164" fontId="7" fillId="6" borderId="0" xfId="0" applyNumberFormat="1" applyFont="1" applyFill="1" applyBorder="1" applyAlignment="1">
      <alignment horizontal="center" vertical="center" wrapText="1"/>
    </xf>
    <xf numFmtId="169" fontId="4" fillId="0" borderId="2" xfId="3" applyNumberFormat="1" applyFont="1" applyFill="1" applyBorder="1" applyAlignment="1">
      <alignment horizontal="center" vertical="center"/>
    </xf>
    <xf numFmtId="0" fontId="3" fillId="3" borderId="5" xfId="0" applyFont="1" applyFill="1" applyBorder="1" applyAlignment="1">
      <alignment horizontal="center" vertical="center" wrapText="1"/>
    </xf>
    <xf numFmtId="165" fontId="6" fillId="0" borderId="2" xfId="1" applyFont="1" applyFill="1" applyBorder="1" applyAlignment="1" applyProtection="1">
      <alignment horizontal="center" vertical="center"/>
      <protection locked="0"/>
    </xf>
    <xf numFmtId="165" fontId="10" fillId="0" borderId="2" xfId="1" applyFont="1" applyFill="1" applyBorder="1" applyAlignment="1">
      <alignment horizontal="center" vertical="center" wrapText="1"/>
    </xf>
    <xf numFmtId="0" fontId="3" fillId="4" borderId="8" xfId="0" applyFont="1" applyFill="1" applyBorder="1" applyAlignment="1">
      <alignment horizontal="center" vertical="center" wrapText="1"/>
    </xf>
    <xf numFmtId="165" fontId="3" fillId="5" borderId="9" xfId="1" applyFont="1" applyFill="1" applyBorder="1" applyAlignment="1">
      <alignment horizontal="center" vertical="center" wrapText="1"/>
    </xf>
    <xf numFmtId="0" fontId="4" fillId="0" borderId="0" xfId="0" applyFont="1" applyBorder="1" applyAlignment="1">
      <alignment horizontal="center" vertical="center"/>
    </xf>
    <xf numFmtId="0" fontId="5" fillId="4" borderId="2" xfId="0" applyFont="1" applyFill="1" applyBorder="1" applyAlignment="1">
      <alignment horizontal="left" vertical="center"/>
    </xf>
    <xf numFmtId="0" fontId="3" fillId="3" borderId="2" xfId="0" applyFont="1" applyFill="1" applyBorder="1" applyAlignment="1">
      <alignment vertical="center"/>
    </xf>
    <xf numFmtId="170" fontId="6" fillId="0" borderId="2" xfId="0" applyNumberFormat="1" applyFont="1" applyFill="1" applyBorder="1" applyAlignment="1">
      <alignment horizontal="center" vertical="center" wrapText="1"/>
    </xf>
    <xf numFmtId="0" fontId="5" fillId="4" borderId="0" xfId="0" applyFont="1" applyFill="1" applyBorder="1" applyAlignment="1">
      <alignment horizontal="left" vertical="center"/>
    </xf>
    <xf numFmtId="0" fontId="13" fillId="2" borderId="2" xfId="2"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horizontal="center" vertical="center"/>
    </xf>
    <xf numFmtId="0" fontId="3" fillId="0" borderId="21" xfId="0" applyFont="1" applyBorder="1" applyAlignment="1">
      <alignment vertical="top" wrapText="1"/>
    </xf>
    <xf numFmtId="0" fontId="3" fillId="0" borderId="0" xfId="0"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center" vertical="center"/>
    </xf>
    <xf numFmtId="0" fontId="4" fillId="0" borderId="0" xfId="0" applyFont="1" applyBorder="1" applyAlignment="1">
      <alignment horizontal="center" vertical="center"/>
    </xf>
    <xf numFmtId="3" fontId="2" fillId="2" borderId="12" xfId="2" applyNumberFormat="1" applyBorder="1" applyAlignment="1">
      <alignment horizontal="center"/>
    </xf>
    <xf numFmtId="168" fontId="4" fillId="0" borderId="5" xfId="5" applyFont="1" applyBorder="1" applyAlignment="1">
      <alignment horizontal="center" vertical="center"/>
    </xf>
    <xf numFmtId="171" fontId="6" fillId="0" borderId="5" xfId="0" applyNumberFormat="1" applyFont="1" applyFill="1" applyBorder="1" applyAlignment="1">
      <alignment horizontal="right" vertical="center"/>
    </xf>
    <xf numFmtId="171" fontId="6" fillId="0" borderId="0" xfId="0" applyNumberFormat="1" applyFont="1" applyFill="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165" fontId="4" fillId="0" borderId="2" xfId="1" applyFont="1" applyBorder="1" applyAlignment="1">
      <alignment horizontal="center" vertical="center"/>
    </xf>
    <xf numFmtId="0" fontId="7" fillId="6" borderId="2" xfId="0" applyFont="1" applyFill="1" applyBorder="1" applyAlignment="1">
      <alignment horizontal="center" vertical="center" wrapText="1"/>
    </xf>
    <xf numFmtId="164" fontId="7" fillId="6" borderId="2"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6" fontId="5" fillId="0" borderId="2" xfId="3" applyFont="1" applyFill="1" applyBorder="1" applyAlignment="1" applyProtection="1">
      <alignment horizontal="center" vertical="center"/>
      <protection locked="0"/>
    </xf>
    <xf numFmtId="3" fontId="15" fillId="0" borderId="2"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4" fontId="6" fillId="0" borderId="0" xfId="4" applyNumberFormat="1" applyFont="1" applyFill="1" applyBorder="1" applyAlignment="1">
      <alignment horizontal="center" vertical="center" wrapText="1"/>
    </xf>
    <xf numFmtId="4" fontId="16" fillId="0" borderId="0" xfId="4" applyNumberFormat="1" applyFont="1" applyFill="1" applyBorder="1" applyAlignment="1">
      <alignment horizontal="justify" vertical="center" wrapText="1"/>
    </xf>
    <xf numFmtId="0" fontId="17" fillId="0" borderId="2" xfId="0" applyFont="1" applyBorder="1" applyAlignment="1">
      <alignment horizontal="center" vertical="center"/>
    </xf>
    <xf numFmtId="0" fontId="3" fillId="8" borderId="2" xfId="0" applyFont="1" applyFill="1" applyBorder="1" applyAlignment="1">
      <alignment horizontal="center" vertical="center" wrapText="1"/>
    </xf>
    <xf numFmtId="0" fontId="18" fillId="0" borderId="2" xfId="0" applyFont="1" applyBorder="1" applyAlignment="1">
      <alignment horizontal="center" vertical="center"/>
    </xf>
    <xf numFmtId="0" fontId="3" fillId="0" borderId="7" xfId="0" applyFont="1" applyFill="1" applyBorder="1" applyAlignment="1">
      <alignment horizontal="center" vertical="center" wrapText="1"/>
    </xf>
    <xf numFmtId="172" fontId="19"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173" fontId="4" fillId="8" borderId="2" xfId="0" applyNumberFormat="1" applyFont="1" applyFill="1" applyBorder="1" applyAlignment="1">
      <alignment horizontal="center" vertical="center"/>
    </xf>
    <xf numFmtId="0" fontId="3" fillId="0" borderId="0" xfId="0" applyFont="1" applyBorder="1" applyAlignment="1">
      <alignment vertical="center" wrapText="1"/>
    </xf>
    <xf numFmtId="0" fontId="4" fillId="0" borderId="0" xfId="0" applyFont="1" applyFill="1" applyBorder="1" applyAlignment="1">
      <alignment vertical="center" wrapText="1"/>
    </xf>
    <xf numFmtId="0" fontId="3" fillId="0" borderId="1" xfId="0" applyFont="1" applyBorder="1" applyAlignment="1">
      <alignment vertical="center" wrapText="1"/>
    </xf>
    <xf numFmtId="173" fontId="3" fillId="8" borderId="2" xfId="0" applyNumberFormat="1" applyFont="1" applyFill="1" applyBorder="1" applyAlignment="1">
      <alignment horizontal="center" vertical="center"/>
    </xf>
    <xf numFmtId="0" fontId="3" fillId="0" borderId="2" xfId="0" applyFont="1" applyBorder="1" applyAlignment="1">
      <alignment horizontal="center" vertical="center"/>
    </xf>
    <xf numFmtId="173" fontId="3" fillId="0" borderId="2" xfId="0" applyNumberFormat="1" applyFont="1" applyBorder="1" applyAlignment="1">
      <alignment horizontal="center" vertical="center"/>
    </xf>
    <xf numFmtId="0" fontId="3" fillId="0" borderId="0" xfId="0" applyFont="1" applyAlignment="1">
      <alignment horizontal="center" vertical="center"/>
    </xf>
    <xf numFmtId="0" fontId="5" fillId="4" borderId="0" xfId="0" applyFont="1" applyFill="1" applyAlignment="1">
      <alignment horizontal="left" vertical="center"/>
    </xf>
    <xf numFmtId="0" fontId="0" fillId="0" borderId="15"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14"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9" fontId="1" fillId="0" borderId="2" xfId="4" applyNumberFormat="1" applyBorder="1" applyAlignment="1" applyProtection="1">
      <alignment horizontal="center" vertical="center"/>
      <protection locked="0"/>
    </xf>
    <xf numFmtId="165" fontId="4" fillId="0" borderId="2" xfId="1" applyFont="1" applyBorder="1" applyAlignment="1" applyProtection="1">
      <alignment horizontal="center" vertical="center"/>
      <protection locked="0"/>
    </xf>
    <xf numFmtId="166" fontId="4" fillId="0" borderId="2" xfId="3" applyFont="1" applyBorder="1" applyAlignment="1" applyProtection="1">
      <alignment horizontal="center" vertical="center"/>
      <protection locked="0"/>
    </xf>
    <xf numFmtId="169" fontId="4" fillId="0" borderId="2" xfId="3" applyNumberFormat="1" applyFont="1" applyBorder="1" applyAlignment="1">
      <alignment horizontal="center" vertical="center"/>
    </xf>
    <xf numFmtId="166" fontId="4" fillId="0" borderId="2" xfId="3" applyFont="1" applyBorder="1" applyAlignment="1">
      <alignment horizontal="center" vertical="center"/>
    </xf>
    <xf numFmtId="0" fontId="3" fillId="0" borderId="0" xfId="0" applyFont="1" applyAlignment="1">
      <alignment vertical="center" wrapText="1"/>
    </xf>
    <xf numFmtId="4" fontId="4" fillId="0" borderId="0" xfId="5" applyNumberFormat="1" applyFont="1" applyAlignment="1">
      <alignment horizontal="center" vertical="center"/>
    </xf>
    <xf numFmtId="168" fontId="4" fillId="0" borderId="2" xfId="5" applyFont="1" applyBorder="1" applyAlignment="1">
      <alignment horizontal="center" vertical="center"/>
    </xf>
    <xf numFmtId="171" fontId="6" fillId="0" borderId="2" xfId="0" applyNumberFormat="1" applyFont="1" applyBorder="1" applyAlignment="1">
      <alignment horizontal="right" vertical="center"/>
    </xf>
    <xf numFmtId="0" fontId="7" fillId="6" borderId="0" xfId="0" applyFont="1" applyFill="1" applyAlignment="1">
      <alignment horizontal="center" vertical="center" wrapText="1"/>
    </xf>
    <xf numFmtId="164" fontId="7" fillId="6" borderId="0" xfId="0" applyNumberFormat="1" applyFont="1" applyFill="1" applyAlignment="1">
      <alignment horizontal="center" vertical="center" wrapText="1"/>
    </xf>
    <xf numFmtId="165" fontId="2" fillId="2" borderId="14" xfId="1"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3" fillId="3" borderId="2" xfId="0" applyFont="1" applyFill="1" applyBorder="1" applyAlignment="1">
      <alignment horizontal="center" vertical="center"/>
    </xf>
    <xf numFmtId="0" fontId="5" fillId="4" borderId="2"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8"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3" borderId="2"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 xfId="0" applyFont="1" applyFill="1" applyBorder="1" applyAlignment="1">
      <alignment horizontal="center" vertical="center"/>
    </xf>
    <xf numFmtId="0" fontId="15" fillId="0" borderId="21"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2" xfId="0" applyFont="1" applyBorder="1" applyAlignment="1">
      <alignment horizontal="center" vertical="top"/>
    </xf>
    <xf numFmtId="0" fontId="3" fillId="0" borderId="2" xfId="0" applyFont="1" applyBorder="1" applyAlignment="1">
      <alignment horizontal="left" vertical="top"/>
    </xf>
    <xf numFmtId="0" fontId="3" fillId="0" borderId="21" xfId="0" applyFont="1" applyBorder="1" applyAlignment="1">
      <alignment horizontal="center" vertical="top" wrapText="1"/>
    </xf>
    <xf numFmtId="0" fontId="3" fillId="0" borderId="18" xfId="0" applyFont="1" applyBorder="1" applyAlignment="1">
      <alignment horizontal="center" vertical="top"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xf>
  </cellXfs>
  <cellStyles count="6">
    <cellStyle name="Bueno" xfId="2" builtinId="26"/>
    <cellStyle name="Millares [0] 2" xfId="3"/>
    <cellStyle name="Millares 2" xfId="4"/>
    <cellStyle name="Moneda [0]" xfId="1" builtinId="7"/>
    <cellStyle name="Moneda 2" xfId="5"/>
    <cellStyle name="Normal" xfId="0" builtinId="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cuments/FENOGE/10.%20Octubre/Interventoria%20PEECES/Anexo%20Requisitos%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row r="13">
          <cell r="G13" t="str">
            <v>N/A</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HAB TEMÁTICA 1"/>
      <sheetName val="EXP HAB TEMÁTICA 2"/>
      <sheetName val="EXP HAB TEMÁTICA 3"/>
      <sheetName val="DIRECTOR"/>
      <sheetName val="ASESOR LEGAL"/>
      <sheetName val="COORDINADOR ADM-FIN"/>
      <sheetName val="COORDINADOR TEC-OP-LOG"/>
      <sheetName val="COORDINADOR COMUNICACIONES"/>
      <sheetName val="RESUMEN HABILITA"/>
    </sheetNames>
    <sheetDataSet>
      <sheetData sheetId="0">
        <row r="1">
          <cell r="A1" t="str">
            <v>FONDO DE ENERGÍAS NO CONVENCIONALES Y GESTIÓN EFICIENTE DE LA ENERGÍA – FENOGE</v>
          </cell>
        </row>
        <row r="2">
          <cell r="A2" t="str">
            <v>INVITACIÓN ABIERTA No. 04-2019 - INTERVENTORÍA PROYECTO PILOTO PEECES</v>
          </cell>
        </row>
      </sheetData>
      <sheetData sheetId="1"/>
      <sheetData sheetId="2">
        <row r="10">
          <cell r="B10" t="str">
            <v>NO HABILITA</v>
          </cell>
        </row>
        <row r="11">
          <cell r="B11" t="str">
            <v>NO HABILITA</v>
          </cell>
        </row>
      </sheetData>
      <sheetData sheetId="3">
        <row r="10">
          <cell r="B10" t="str">
            <v>NO HABILITA</v>
          </cell>
        </row>
        <row r="11">
          <cell r="B11" t="str">
            <v>NO HABILITA</v>
          </cell>
        </row>
      </sheetData>
      <sheetData sheetId="4">
        <row r="9">
          <cell r="B9" t="str">
            <v>NO HABILITA</v>
          </cell>
          <cell r="D9">
            <v>0</v>
          </cell>
        </row>
      </sheetData>
      <sheetData sheetId="5">
        <row r="46">
          <cell r="D46">
            <v>0</v>
          </cell>
        </row>
      </sheetData>
      <sheetData sheetId="6"/>
      <sheetData sheetId="7">
        <row r="46">
          <cell r="D46">
            <v>0</v>
          </cell>
        </row>
      </sheetData>
      <sheetData sheetId="8">
        <row r="46">
          <cell r="D46">
            <v>0</v>
          </cell>
        </row>
      </sheetData>
      <sheetData sheetId="9"/>
      <sheetData sheetId="10">
        <row r="13">
          <cell r="B13" t="str">
            <v>NO HABILITA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26"/>
  <sheetViews>
    <sheetView showGridLines="0" tabSelected="1" view="pageBreakPreview" zoomScale="70" zoomScaleNormal="25" zoomScaleSheetLayoutView="70" workbookViewId="0">
      <selection activeCell="F11" sqref="F11:F14"/>
    </sheetView>
  </sheetViews>
  <sheetFormatPr baseColWidth="10" defaultColWidth="10.6640625" defaultRowHeight="13" zeroHeight="1" x14ac:dyDescent="0.2"/>
  <cols>
    <col min="1" max="1" width="20.83203125" style="7" customWidth="1"/>
    <col min="2" max="2" width="31.6640625" style="7" customWidth="1"/>
    <col min="3" max="3" width="14.1640625" style="7" customWidth="1"/>
    <col min="4" max="4" width="14.1640625" style="22" customWidth="1"/>
    <col min="5" max="5" width="15.33203125" style="22" customWidth="1"/>
    <col min="6" max="7" width="54" style="22" customWidth="1"/>
    <col min="8" max="8" width="22.33203125" style="23" customWidth="1"/>
    <col min="9" max="9" width="15.6640625" style="23" customWidth="1"/>
    <col min="10" max="10" width="17.1640625" style="23" customWidth="1"/>
    <col min="11" max="11" width="22.6640625" style="23" customWidth="1"/>
    <col min="12" max="13" width="17.1640625" style="23" customWidth="1"/>
    <col min="14" max="14" width="32.1640625" style="7" customWidth="1"/>
    <col min="15" max="15" width="7.6640625" style="7" hidden="1" customWidth="1"/>
    <col min="16" max="16" width="37.6640625" style="7" hidden="1" customWidth="1"/>
    <col min="17" max="17" width="18.1640625" style="7" hidden="1" customWidth="1"/>
    <col min="18" max="18" width="12.1640625" style="7" hidden="1" customWidth="1"/>
    <col min="19" max="19" width="25.6640625" style="7" hidden="1" customWidth="1"/>
    <col min="20" max="20" width="8.6640625" style="7" hidden="1" customWidth="1"/>
    <col min="21" max="16384" width="10.6640625" style="7"/>
  </cols>
  <sheetData>
    <row r="1" spans="1:18" x14ac:dyDescent="0.2">
      <c r="A1" s="107" t="s">
        <v>23</v>
      </c>
      <c r="B1" s="107"/>
      <c r="C1" s="107"/>
      <c r="D1" s="107"/>
      <c r="E1" s="107"/>
      <c r="F1" s="107"/>
      <c r="G1" s="107"/>
      <c r="H1" s="107"/>
      <c r="I1" s="107"/>
      <c r="J1" s="107"/>
      <c r="K1" s="107"/>
      <c r="L1" s="107"/>
      <c r="M1" s="107"/>
      <c r="N1" s="107"/>
      <c r="P1" s="7" t="s">
        <v>33</v>
      </c>
    </row>
    <row r="2" spans="1:18" x14ac:dyDescent="0.2">
      <c r="A2" s="108" t="s">
        <v>38</v>
      </c>
      <c r="B2" s="109"/>
      <c r="C2" s="109"/>
      <c r="D2" s="109"/>
      <c r="E2" s="109"/>
      <c r="F2" s="109"/>
      <c r="G2" s="109"/>
      <c r="H2" s="109"/>
      <c r="I2" s="109"/>
      <c r="J2" s="109"/>
      <c r="K2" s="109"/>
      <c r="L2" s="109"/>
      <c r="M2" s="109"/>
      <c r="N2" s="109"/>
      <c r="P2" s="7" t="s">
        <v>37</v>
      </c>
      <c r="R2" s="8"/>
    </row>
    <row r="3" spans="1:18" x14ac:dyDescent="0.2">
      <c r="A3" s="107" t="s">
        <v>36</v>
      </c>
      <c r="B3" s="110"/>
      <c r="C3" s="110"/>
      <c r="D3" s="110"/>
      <c r="E3" s="110"/>
      <c r="F3" s="110"/>
      <c r="G3" s="110"/>
      <c r="H3" s="110"/>
      <c r="I3" s="110"/>
      <c r="J3" s="110"/>
      <c r="K3" s="110"/>
      <c r="L3" s="110"/>
      <c r="M3" s="110"/>
      <c r="N3" s="110"/>
      <c r="P3" s="7" t="s">
        <v>7</v>
      </c>
    </row>
    <row r="4" spans="1:18" x14ac:dyDescent="0.2">
      <c r="A4" s="50"/>
      <c r="B4" s="51"/>
      <c r="C4" s="51"/>
      <c r="D4" s="51"/>
      <c r="E4" s="51"/>
      <c r="F4" s="51"/>
      <c r="G4" s="51"/>
      <c r="H4" s="51"/>
      <c r="I4" s="51"/>
      <c r="J4" s="51"/>
      <c r="K4" s="51"/>
      <c r="L4" s="51"/>
      <c r="M4" s="51"/>
      <c r="N4" s="51"/>
    </row>
    <row r="5" spans="1:18" x14ac:dyDescent="0.2">
      <c r="A5" s="111" t="s">
        <v>1</v>
      </c>
      <c r="B5" s="111"/>
      <c r="C5" s="111"/>
      <c r="D5" s="111"/>
      <c r="E5" s="111"/>
      <c r="F5" s="111"/>
      <c r="G5" s="111"/>
      <c r="H5" s="111"/>
      <c r="I5" s="111"/>
      <c r="J5" s="111"/>
      <c r="K5" s="111"/>
      <c r="L5" s="111"/>
      <c r="M5" s="111"/>
      <c r="N5" s="111"/>
    </row>
    <row r="6" spans="1:18" x14ac:dyDescent="0.2">
      <c r="A6" s="2" t="s">
        <v>1</v>
      </c>
      <c r="B6" s="112"/>
      <c r="C6" s="112"/>
      <c r="D6" s="112"/>
      <c r="E6" s="112"/>
      <c r="F6" s="112"/>
      <c r="G6" s="112"/>
      <c r="H6" s="112"/>
      <c r="I6" s="112"/>
      <c r="J6" s="112"/>
      <c r="K6" s="112"/>
      <c r="L6" s="112"/>
      <c r="M6" s="112"/>
      <c r="N6" s="112"/>
      <c r="P6" s="7" t="s">
        <v>31</v>
      </c>
    </row>
    <row r="7" spans="1:18" x14ac:dyDescent="0.2">
      <c r="A7" s="2" t="s">
        <v>3</v>
      </c>
      <c r="B7" s="112"/>
      <c r="C7" s="112"/>
      <c r="D7" s="112"/>
      <c r="E7" s="112"/>
      <c r="F7" s="112"/>
      <c r="G7" s="112"/>
      <c r="H7" s="112"/>
      <c r="I7" s="112"/>
      <c r="J7" s="112"/>
      <c r="K7" s="112"/>
      <c r="L7" s="112"/>
      <c r="M7" s="112"/>
      <c r="N7" s="112"/>
      <c r="P7" s="7" t="s">
        <v>32</v>
      </c>
    </row>
    <row r="8" spans="1:18" x14ac:dyDescent="0.2">
      <c r="A8" s="42"/>
      <c r="B8" s="42"/>
      <c r="C8" s="42"/>
      <c r="D8" s="42"/>
      <c r="E8" s="42"/>
      <c r="F8" s="42"/>
      <c r="G8" s="42"/>
      <c r="H8" s="42"/>
      <c r="I8" s="42"/>
      <c r="J8" s="42"/>
      <c r="K8" s="42"/>
      <c r="L8" s="42"/>
      <c r="M8" s="42"/>
      <c r="N8" s="42"/>
    </row>
    <row r="9" spans="1:18" ht="26" x14ac:dyDescent="0.2">
      <c r="A9" s="2" t="s">
        <v>28</v>
      </c>
      <c r="B9" s="43" t="str">
        <f>'[2]EXP HAB TEMÁTICA 1'!$B$10</f>
        <v>NO HABILITA</v>
      </c>
      <c r="C9" s="42"/>
      <c r="D9" s="42"/>
      <c r="E9" s="42"/>
      <c r="F9" s="42"/>
      <c r="G9" s="42"/>
      <c r="H9" s="42"/>
      <c r="I9" s="42"/>
      <c r="J9" s="42"/>
      <c r="K9" s="42"/>
      <c r="L9" s="42"/>
      <c r="M9" s="42"/>
      <c r="N9" s="42"/>
      <c r="P9" s="7" t="s">
        <v>35</v>
      </c>
    </row>
    <row r="10" spans="1:18" x14ac:dyDescent="0.2">
      <c r="A10" s="50"/>
      <c r="B10" s="51"/>
      <c r="C10" s="51"/>
      <c r="D10" s="51"/>
      <c r="E10" s="51"/>
      <c r="F10" s="51"/>
      <c r="G10" s="51"/>
      <c r="H10" s="51"/>
      <c r="I10" s="51"/>
      <c r="J10" s="51"/>
      <c r="K10" s="51"/>
      <c r="L10" s="51"/>
      <c r="M10" s="51"/>
      <c r="N10" s="51"/>
    </row>
    <row r="11" spans="1:18" ht="15" customHeight="1" x14ac:dyDescent="0.2">
      <c r="A11" s="113" t="s">
        <v>1</v>
      </c>
      <c r="B11" s="113" t="s">
        <v>8</v>
      </c>
      <c r="C11" s="113" t="s">
        <v>9</v>
      </c>
      <c r="D11" s="113" t="s">
        <v>10</v>
      </c>
      <c r="E11" s="113" t="s">
        <v>34</v>
      </c>
      <c r="F11" s="114" t="s">
        <v>24</v>
      </c>
      <c r="G11" s="113" t="s">
        <v>11</v>
      </c>
      <c r="H11" s="113" t="s">
        <v>12</v>
      </c>
      <c r="I11" s="113" t="s">
        <v>13</v>
      </c>
      <c r="J11" s="113" t="s">
        <v>14</v>
      </c>
      <c r="K11" s="113" t="s">
        <v>15</v>
      </c>
      <c r="L11" s="113" t="s">
        <v>16</v>
      </c>
      <c r="M11" s="113" t="s">
        <v>21</v>
      </c>
      <c r="N11" s="111" t="s">
        <v>17</v>
      </c>
    </row>
    <row r="12" spans="1:18" ht="13" customHeight="1" x14ac:dyDescent="0.2">
      <c r="A12" s="113"/>
      <c r="B12" s="113"/>
      <c r="C12" s="113"/>
      <c r="D12" s="113"/>
      <c r="E12" s="113"/>
      <c r="F12" s="115"/>
      <c r="G12" s="113"/>
      <c r="H12" s="113"/>
      <c r="I12" s="113"/>
      <c r="J12" s="113"/>
      <c r="K12" s="113"/>
      <c r="L12" s="113"/>
      <c r="M12" s="113"/>
      <c r="N12" s="111"/>
    </row>
    <row r="13" spans="1:18" ht="14.25" customHeight="1" x14ac:dyDescent="0.2">
      <c r="A13" s="113"/>
      <c r="B13" s="113"/>
      <c r="C13" s="113"/>
      <c r="D13" s="113"/>
      <c r="E13" s="113"/>
      <c r="F13" s="115"/>
      <c r="G13" s="113"/>
      <c r="H13" s="113"/>
      <c r="I13" s="113"/>
      <c r="J13" s="113"/>
      <c r="K13" s="113"/>
      <c r="L13" s="113"/>
      <c r="M13" s="113"/>
      <c r="N13" s="111"/>
    </row>
    <row r="14" spans="1:18" ht="39.75" customHeight="1" x14ac:dyDescent="0.2">
      <c r="A14" s="113"/>
      <c r="B14" s="113"/>
      <c r="C14" s="113"/>
      <c r="D14" s="113"/>
      <c r="E14" s="113"/>
      <c r="F14" s="116"/>
      <c r="G14" s="113"/>
      <c r="H14" s="113"/>
      <c r="I14" s="113"/>
      <c r="J14" s="113"/>
      <c r="K14" s="113"/>
      <c r="L14" s="113"/>
      <c r="M14" s="113"/>
      <c r="N14" s="111"/>
    </row>
    <row r="15" spans="1:18" ht="15" x14ac:dyDescent="0.2">
      <c r="A15" s="9"/>
      <c r="B15" s="10"/>
      <c r="C15" s="11"/>
      <c r="D15" s="11"/>
      <c r="E15" s="11"/>
      <c r="F15" s="10"/>
      <c r="G15" s="12"/>
      <c r="H15" s="12" t="s">
        <v>7</v>
      </c>
      <c r="I15" s="13"/>
      <c r="J15" s="14"/>
      <c r="K15" s="15"/>
      <c r="L15" s="32" t="e">
        <f t="shared" ref="L15:L52" si="0">J15/LOOKUP(K15,$S$55:$S$57,$T$55:$T$57)*I15</f>
        <v>#N/A</v>
      </c>
      <c r="M15" s="16" t="str">
        <f>IF(OR($P$1=H15,$P$2=H15),"CUMPLE","NO CUMPLE")</f>
        <v>NO CUMPLE</v>
      </c>
      <c r="N15" s="17"/>
    </row>
    <row r="16" spans="1:18" ht="15" x14ac:dyDescent="0.2">
      <c r="A16" s="9"/>
      <c r="B16" s="10"/>
      <c r="C16" s="11"/>
      <c r="D16" s="11"/>
      <c r="E16" s="11"/>
      <c r="F16" s="10"/>
      <c r="G16" s="12"/>
      <c r="H16" s="12" t="s">
        <v>7</v>
      </c>
      <c r="I16" s="13"/>
      <c r="J16" s="14"/>
      <c r="K16" s="15"/>
      <c r="L16" s="32" t="e">
        <f t="shared" si="0"/>
        <v>#N/A</v>
      </c>
      <c r="M16" s="16" t="str">
        <f t="shared" ref="M16:M52" si="1">IF(OR($P$1=H16,$P$2=H16),"CUMPLE","NO CUMPLE")</f>
        <v>NO CUMPLE</v>
      </c>
      <c r="N16" s="17"/>
    </row>
    <row r="17" spans="1:14" ht="15" x14ac:dyDescent="0.2">
      <c r="A17" s="9"/>
      <c r="B17" s="10"/>
      <c r="C17" s="11"/>
      <c r="D17" s="11"/>
      <c r="E17" s="11"/>
      <c r="F17" s="10"/>
      <c r="G17" s="12"/>
      <c r="H17" s="12" t="s">
        <v>7</v>
      </c>
      <c r="I17" s="13"/>
      <c r="J17" s="14"/>
      <c r="K17" s="15"/>
      <c r="L17" s="32" t="e">
        <f t="shared" si="0"/>
        <v>#N/A</v>
      </c>
      <c r="M17" s="16" t="str">
        <f t="shared" si="1"/>
        <v>NO CUMPLE</v>
      </c>
      <c r="N17" s="17"/>
    </row>
    <row r="18" spans="1:14" ht="15" x14ac:dyDescent="0.2">
      <c r="A18" s="9"/>
      <c r="B18" s="10"/>
      <c r="C18" s="11"/>
      <c r="D18" s="11"/>
      <c r="E18" s="11"/>
      <c r="F18" s="10"/>
      <c r="G18" s="12"/>
      <c r="H18" s="12" t="s">
        <v>7</v>
      </c>
      <c r="I18" s="13"/>
      <c r="J18" s="14"/>
      <c r="K18" s="15"/>
      <c r="L18" s="32" t="e">
        <f t="shared" si="0"/>
        <v>#N/A</v>
      </c>
      <c r="M18" s="16" t="str">
        <f t="shared" si="1"/>
        <v>NO CUMPLE</v>
      </c>
      <c r="N18" s="17"/>
    </row>
    <row r="19" spans="1:14" ht="15" x14ac:dyDescent="0.2">
      <c r="A19" s="9"/>
      <c r="B19" s="10"/>
      <c r="C19" s="11"/>
      <c r="D19" s="11"/>
      <c r="E19" s="11"/>
      <c r="F19" s="10"/>
      <c r="G19" s="12"/>
      <c r="H19" s="12" t="s">
        <v>7</v>
      </c>
      <c r="I19" s="13"/>
      <c r="J19" s="14"/>
      <c r="K19" s="15"/>
      <c r="L19" s="32" t="e">
        <f t="shared" si="0"/>
        <v>#N/A</v>
      </c>
      <c r="M19" s="16" t="str">
        <f t="shared" si="1"/>
        <v>NO CUMPLE</v>
      </c>
      <c r="N19" s="17"/>
    </row>
    <row r="20" spans="1:14" ht="15" x14ac:dyDescent="0.2">
      <c r="A20" s="9"/>
      <c r="B20" s="10"/>
      <c r="C20" s="11"/>
      <c r="D20" s="11"/>
      <c r="E20" s="11"/>
      <c r="F20" s="10"/>
      <c r="G20" s="12"/>
      <c r="H20" s="12" t="s">
        <v>7</v>
      </c>
      <c r="I20" s="13"/>
      <c r="J20" s="14"/>
      <c r="K20" s="15"/>
      <c r="L20" s="32" t="e">
        <f t="shared" si="0"/>
        <v>#N/A</v>
      </c>
      <c r="M20" s="16" t="str">
        <f t="shared" si="1"/>
        <v>NO CUMPLE</v>
      </c>
      <c r="N20" s="17"/>
    </row>
    <row r="21" spans="1:14" ht="15" x14ac:dyDescent="0.2">
      <c r="A21" s="9"/>
      <c r="B21" s="10"/>
      <c r="C21" s="11"/>
      <c r="D21" s="11"/>
      <c r="E21" s="11"/>
      <c r="F21" s="10"/>
      <c r="G21" s="12"/>
      <c r="H21" s="12" t="s">
        <v>7</v>
      </c>
      <c r="I21" s="13"/>
      <c r="J21" s="14"/>
      <c r="K21" s="15"/>
      <c r="L21" s="32" t="e">
        <f t="shared" si="0"/>
        <v>#N/A</v>
      </c>
      <c r="M21" s="16" t="str">
        <f t="shared" si="1"/>
        <v>NO CUMPLE</v>
      </c>
      <c r="N21" s="17"/>
    </row>
    <row r="22" spans="1:14" ht="15" x14ac:dyDescent="0.2">
      <c r="A22" s="9"/>
      <c r="B22" s="10"/>
      <c r="C22" s="11"/>
      <c r="D22" s="11"/>
      <c r="E22" s="11"/>
      <c r="F22" s="10"/>
      <c r="G22" s="12"/>
      <c r="H22" s="12" t="s">
        <v>7</v>
      </c>
      <c r="I22" s="13"/>
      <c r="J22" s="14"/>
      <c r="K22" s="15"/>
      <c r="L22" s="32" t="e">
        <f t="shared" si="0"/>
        <v>#N/A</v>
      </c>
      <c r="M22" s="16" t="str">
        <f t="shared" si="1"/>
        <v>NO CUMPLE</v>
      </c>
      <c r="N22" s="17"/>
    </row>
    <row r="23" spans="1:14" ht="15" x14ac:dyDescent="0.2">
      <c r="A23" s="9"/>
      <c r="B23" s="10"/>
      <c r="C23" s="11"/>
      <c r="D23" s="11"/>
      <c r="E23" s="11"/>
      <c r="F23" s="10"/>
      <c r="G23" s="12"/>
      <c r="H23" s="12" t="s">
        <v>7</v>
      </c>
      <c r="I23" s="13"/>
      <c r="J23" s="14"/>
      <c r="K23" s="15"/>
      <c r="L23" s="32" t="e">
        <f t="shared" si="0"/>
        <v>#N/A</v>
      </c>
      <c r="M23" s="16" t="str">
        <f t="shared" si="1"/>
        <v>NO CUMPLE</v>
      </c>
      <c r="N23" s="17"/>
    </row>
    <row r="24" spans="1:14" ht="15" x14ac:dyDescent="0.2">
      <c r="A24" s="9"/>
      <c r="B24" s="10"/>
      <c r="C24" s="11"/>
      <c r="D24" s="11"/>
      <c r="E24" s="11"/>
      <c r="F24" s="10"/>
      <c r="G24" s="12"/>
      <c r="H24" s="12" t="s">
        <v>7</v>
      </c>
      <c r="I24" s="13"/>
      <c r="J24" s="14"/>
      <c r="K24" s="15"/>
      <c r="L24" s="32" t="e">
        <f t="shared" si="0"/>
        <v>#N/A</v>
      </c>
      <c r="M24" s="16" t="str">
        <f t="shared" si="1"/>
        <v>NO CUMPLE</v>
      </c>
      <c r="N24" s="17"/>
    </row>
    <row r="25" spans="1:14" ht="15" x14ac:dyDescent="0.2">
      <c r="A25" s="9"/>
      <c r="B25" s="10"/>
      <c r="C25" s="11"/>
      <c r="D25" s="11"/>
      <c r="E25" s="11"/>
      <c r="F25" s="10"/>
      <c r="G25" s="12"/>
      <c r="H25" s="12" t="s">
        <v>7</v>
      </c>
      <c r="I25" s="13"/>
      <c r="J25" s="14"/>
      <c r="K25" s="15"/>
      <c r="L25" s="32" t="e">
        <f t="shared" si="0"/>
        <v>#N/A</v>
      </c>
      <c r="M25" s="16" t="str">
        <f t="shared" si="1"/>
        <v>NO CUMPLE</v>
      </c>
      <c r="N25" s="17"/>
    </row>
    <row r="26" spans="1:14" ht="15" x14ac:dyDescent="0.2">
      <c r="A26" s="9"/>
      <c r="B26" s="10"/>
      <c r="C26" s="11"/>
      <c r="D26" s="11"/>
      <c r="E26" s="11"/>
      <c r="F26" s="10"/>
      <c r="G26" s="12"/>
      <c r="H26" s="12" t="s">
        <v>7</v>
      </c>
      <c r="I26" s="13"/>
      <c r="J26" s="14"/>
      <c r="K26" s="15"/>
      <c r="L26" s="32" t="e">
        <f t="shared" si="0"/>
        <v>#N/A</v>
      </c>
      <c r="M26" s="16" t="str">
        <f t="shared" si="1"/>
        <v>NO CUMPLE</v>
      </c>
      <c r="N26" s="17"/>
    </row>
    <row r="27" spans="1:14" ht="15" x14ac:dyDescent="0.2">
      <c r="A27" s="9"/>
      <c r="B27" s="10"/>
      <c r="C27" s="11"/>
      <c r="D27" s="11"/>
      <c r="E27" s="11"/>
      <c r="F27" s="10"/>
      <c r="G27" s="12"/>
      <c r="H27" s="12" t="s">
        <v>7</v>
      </c>
      <c r="I27" s="13"/>
      <c r="J27" s="14"/>
      <c r="K27" s="15"/>
      <c r="L27" s="32" t="e">
        <f t="shared" si="0"/>
        <v>#N/A</v>
      </c>
      <c r="M27" s="16" t="str">
        <f t="shared" si="1"/>
        <v>NO CUMPLE</v>
      </c>
      <c r="N27" s="17"/>
    </row>
    <row r="28" spans="1:14" ht="15" x14ac:dyDescent="0.2">
      <c r="A28" s="9"/>
      <c r="B28" s="10"/>
      <c r="C28" s="11"/>
      <c r="D28" s="11"/>
      <c r="E28" s="11"/>
      <c r="F28" s="10"/>
      <c r="G28" s="12"/>
      <c r="H28" s="12" t="s">
        <v>7</v>
      </c>
      <c r="I28" s="13"/>
      <c r="J28" s="14"/>
      <c r="K28" s="15"/>
      <c r="L28" s="32" t="e">
        <f t="shared" si="0"/>
        <v>#N/A</v>
      </c>
      <c r="M28" s="16" t="str">
        <f t="shared" si="1"/>
        <v>NO CUMPLE</v>
      </c>
      <c r="N28" s="17"/>
    </row>
    <row r="29" spans="1:14" ht="15" x14ac:dyDescent="0.2">
      <c r="A29" s="9"/>
      <c r="B29" s="10"/>
      <c r="C29" s="11"/>
      <c r="D29" s="11"/>
      <c r="E29" s="11"/>
      <c r="F29" s="10"/>
      <c r="G29" s="12"/>
      <c r="H29" s="12" t="s">
        <v>7</v>
      </c>
      <c r="I29" s="13"/>
      <c r="J29" s="14"/>
      <c r="K29" s="15"/>
      <c r="L29" s="32" t="e">
        <f t="shared" si="0"/>
        <v>#N/A</v>
      </c>
      <c r="M29" s="16" t="str">
        <f t="shared" si="1"/>
        <v>NO CUMPLE</v>
      </c>
      <c r="N29" s="17"/>
    </row>
    <row r="30" spans="1:14" ht="15" x14ac:dyDescent="0.2">
      <c r="A30" s="9"/>
      <c r="B30" s="10"/>
      <c r="C30" s="11"/>
      <c r="D30" s="11"/>
      <c r="E30" s="11"/>
      <c r="F30" s="10"/>
      <c r="G30" s="12"/>
      <c r="H30" s="12" t="s">
        <v>7</v>
      </c>
      <c r="I30" s="13"/>
      <c r="J30" s="14"/>
      <c r="K30" s="15"/>
      <c r="L30" s="32" t="e">
        <f t="shared" si="0"/>
        <v>#N/A</v>
      </c>
      <c r="M30" s="16" t="str">
        <f t="shared" si="1"/>
        <v>NO CUMPLE</v>
      </c>
      <c r="N30" s="17"/>
    </row>
    <row r="31" spans="1:14" ht="15" x14ac:dyDescent="0.2">
      <c r="A31" s="9"/>
      <c r="B31" s="10"/>
      <c r="C31" s="11"/>
      <c r="D31" s="11"/>
      <c r="E31" s="11"/>
      <c r="F31" s="10"/>
      <c r="G31" s="12"/>
      <c r="H31" s="12" t="s">
        <v>7</v>
      </c>
      <c r="I31" s="13"/>
      <c r="J31" s="14"/>
      <c r="K31" s="15"/>
      <c r="L31" s="32" t="e">
        <f t="shared" si="0"/>
        <v>#N/A</v>
      </c>
      <c r="M31" s="16" t="str">
        <f t="shared" si="1"/>
        <v>NO CUMPLE</v>
      </c>
      <c r="N31" s="17"/>
    </row>
    <row r="32" spans="1:14" ht="15" x14ac:dyDescent="0.2">
      <c r="A32" s="9"/>
      <c r="B32" s="10"/>
      <c r="C32" s="11"/>
      <c r="D32" s="11"/>
      <c r="E32" s="11"/>
      <c r="F32" s="10"/>
      <c r="G32" s="12"/>
      <c r="H32" s="12" t="s">
        <v>7</v>
      </c>
      <c r="I32" s="13"/>
      <c r="J32" s="14"/>
      <c r="K32" s="15"/>
      <c r="L32" s="32" t="e">
        <f t="shared" si="0"/>
        <v>#N/A</v>
      </c>
      <c r="M32" s="16" t="str">
        <f t="shared" si="1"/>
        <v>NO CUMPLE</v>
      </c>
      <c r="N32" s="17"/>
    </row>
    <row r="33" spans="1:14" ht="15" x14ac:dyDescent="0.2">
      <c r="A33" s="9"/>
      <c r="B33" s="10"/>
      <c r="C33" s="11"/>
      <c r="D33" s="11"/>
      <c r="E33" s="11"/>
      <c r="F33" s="10"/>
      <c r="G33" s="12"/>
      <c r="H33" s="12" t="s">
        <v>7</v>
      </c>
      <c r="I33" s="13"/>
      <c r="J33" s="14"/>
      <c r="K33" s="15"/>
      <c r="L33" s="32" t="e">
        <f t="shared" si="0"/>
        <v>#N/A</v>
      </c>
      <c r="M33" s="16" t="str">
        <f t="shared" si="1"/>
        <v>NO CUMPLE</v>
      </c>
      <c r="N33" s="17"/>
    </row>
    <row r="34" spans="1:14" ht="15" x14ac:dyDescent="0.2">
      <c r="A34" s="9"/>
      <c r="B34" s="10"/>
      <c r="C34" s="11"/>
      <c r="D34" s="11"/>
      <c r="E34" s="11"/>
      <c r="F34" s="10"/>
      <c r="G34" s="12"/>
      <c r="H34" s="12" t="s">
        <v>7</v>
      </c>
      <c r="I34" s="13"/>
      <c r="J34" s="14"/>
      <c r="K34" s="15"/>
      <c r="L34" s="32" t="e">
        <f t="shared" si="0"/>
        <v>#N/A</v>
      </c>
      <c r="M34" s="16" t="str">
        <f t="shared" si="1"/>
        <v>NO CUMPLE</v>
      </c>
      <c r="N34" s="17"/>
    </row>
    <row r="35" spans="1:14" ht="15" x14ac:dyDescent="0.2">
      <c r="A35" s="9"/>
      <c r="B35" s="10"/>
      <c r="C35" s="11"/>
      <c r="D35" s="11"/>
      <c r="E35" s="11"/>
      <c r="F35" s="10"/>
      <c r="G35" s="12"/>
      <c r="H35" s="12" t="s">
        <v>7</v>
      </c>
      <c r="I35" s="13"/>
      <c r="J35" s="14"/>
      <c r="K35" s="15"/>
      <c r="L35" s="32" t="e">
        <f t="shared" si="0"/>
        <v>#N/A</v>
      </c>
      <c r="M35" s="16" t="str">
        <f t="shared" si="1"/>
        <v>NO CUMPLE</v>
      </c>
      <c r="N35" s="17"/>
    </row>
    <row r="36" spans="1:14" ht="15" x14ac:dyDescent="0.2">
      <c r="A36" s="9"/>
      <c r="B36" s="10"/>
      <c r="C36" s="11"/>
      <c r="D36" s="11"/>
      <c r="E36" s="11"/>
      <c r="F36" s="10"/>
      <c r="G36" s="12"/>
      <c r="H36" s="12" t="s">
        <v>7</v>
      </c>
      <c r="I36" s="13"/>
      <c r="J36" s="14"/>
      <c r="K36" s="15"/>
      <c r="L36" s="32" t="e">
        <f t="shared" si="0"/>
        <v>#N/A</v>
      </c>
      <c r="M36" s="16" t="str">
        <f t="shared" si="1"/>
        <v>NO CUMPLE</v>
      </c>
      <c r="N36" s="17"/>
    </row>
    <row r="37" spans="1:14" ht="15" x14ac:dyDescent="0.2">
      <c r="A37" s="9"/>
      <c r="B37" s="10"/>
      <c r="C37" s="11"/>
      <c r="D37" s="11"/>
      <c r="E37" s="11"/>
      <c r="F37" s="10"/>
      <c r="G37" s="12"/>
      <c r="H37" s="12" t="s">
        <v>7</v>
      </c>
      <c r="I37" s="13"/>
      <c r="J37" s="14"/>
      <c r="K37" s="15"/>
      <c r="L37" s="32" t="e">
        <f t="shared" si="0"/>
        <v>#N/A</v>
      </c>
      <c r="M37" s="16" t="str">
        <f t="shared" si="1"/>
        <v>NO CUMPLE</v>
      </c>
      <c r="N37" s="17"/>
    </row>
    <row r="38" spans="1:14" ht="15" x14ac:dyDescent="0.2">
      <c r="A38" s="9"/>
      <c r="B38" s="10"/>
      <c r="C38" s="11"/>
      <c r="D38" s="11"/>
      <c r="E38" s="11"/>
      <c r="F38" s="10"/>
      <c r="G38" s="12"/>
      <c r="H38" s="12" t="s">
        <v>7</v>
      </c>
      <c r="I38" s="13"/>
      <c r="J38" s="14"/>
      <c r="K38" s="15"/>
      <c r="L38" s="32" t="e">
        <f t="shared" si="0"/>
        <v>#N/A</v>
      </c>
      <c r="M38" s="16" t="str">
        <f t="shared" si="1"/>
        <v>NO CUMPLE</v>
      </c>
      <c r="N38" s="17"/>
    </row>
    <row r="39" spans="1:14" ht="15" x14ac:dyDescent="0.2">
      <c r="A39" s="9"/>
      <c r="B39" s="10"/>
      <c r="C39" s="11"/>
      <c r="D39" s="11"/>
      <c r="E39" s="11"/>
      <c r="F39" s="10"/>
      <c r="G39" s="12"/>
      <c r="H39" s="12" t="s">
        <v>7</v>
      </c>
      <c r="I39" s="13"/>
      <c r="J39" s="14"/>
      <c r="K39" s="15"/>
      <c r="L39" s="32" t="e">
        <f t="shared" si="0"/>
        <v>#N/A</v>
      </c>
      <c r="M39" s="16" t="str">
        <f t="shared" si="1"/>
        <v>NO CUMPLE</v>
      </c>
      <c r="N39" s="17"/>
    </row>
    <row r="40" spans="1:14" ht="15" x14ac:dyDescent="0.2">
      <c r="A40" s="9"/>
      <c r="B40" s="10"/>
      <c r="C40" s="11"/>
      <c r="D40" s="11"/>
      <c r="E40" s="11"/>
      <c r="F40" s="10"/>
      <c r="G40" s="12"/>
      <c r="H40" s="12" t="s">
        <v>7</v>
      </c>
      <c r="I40" s="13"/>
      <c r="J40" s="14"/>
      <c r="K40" s="15"/>
      <c r="L40" s="32" t="e">
        <f t="shared" si="0"/>
        <v>#N/A</v>
      </c>
      <c r="M40" s="16" t="str">
        <f t="shared" si="1"/>
        <v>NO CUMPLE</v>
      </c>
      <c r="N40" s="17"/>
    </row>
    <row r="41" spans="1:14" ht="15" x14ac:dyDescent="0.2">
      <c r="A41" s="9"/>
      <c r="B41" s="10"/>
      <c r="C41" s="11"/>
      <c r="D41" s="11"/>
      <c r="E41" s="11"/>
      <c r="F41" s="10"/>
      <c r="G41" s="12"/>
      <c r="H41" s="12" t="s">
        <v>7</v>
      </c>
      <c r="I41" s="13"/>
      <c r="J41" s="14"/>
      <c r="K41" s="15"/>
      <c r="L41" s="32" t="e">
        <f t="shared" si="0"/>
        <v>#N/A</v>
      </c>
      <c r="M41" s="16" t="str">
        <f t="shared" si="1"/>
        <v>NO CUMPLE</v>
      </c>
      <c r="N41" s="17"/>
    </row>
    <row r="42" spans="1:14" ht="15" x14ac:dyDescent="0.2">
      <c r="A42" s="9"/>
      <c r="B42" s="10"/>
      <c r="C42" s="11"/>
      <c r="D42" s="11"/>
      <c r="E42" s="11"/>
      <c r="F42" s="10"/>
      <c r="G42" s="12"/>
      <c r="H42" s="12" t="s">
        <v>7</v>
      </c>
      <c r="I42" s="13"/>
      <c r="J42" s="14"/>
      <c r="K42" s="15"/>
      <c r="L42" s="32" t="e">
        <f t="shared" si="0"/>
        <v>#N/A</v>
      </c>
      <c r="M42" s="16" t="str">
        <f t="shared" si="1"/>
        <v>NO CUMPLE</v>
      </c>
      <c r="N42" s="17"/>
    </row>
    <row r="43" spans="1:14" ht="15" x14ac:dyDescent="0.2">
      <c r="A43" s="9"/>
      <c r="B43" s="10"/>
      <c r="C43" s="11"/>
      <c r="D43" s="11"/>
      <c r="E43" s="11"/>
      <c r="F43" s="10"/>
      <c r="G43" s="12"/>
      <c r="H43" s="12" t="s">
        <v>7</v>
      </c>
      <c r="I43" s="13"/>
      <c r="J43" s="14"/>
      <c r="K43" s="15"/>
      <c r="L43" s="32" t="e">
        <f t="shared" si="0"/>
        <v>#N/A</v>
      </c>
      <c r="M43" s="16" t="str">
        <f t="shared" si="1"/>
        <v>NO CUMPLE</v>
      </c>
      <c r="N43" s="17"/>
    </row>
    <row r="44" spans="1:14" ht="15" x14ac:dyDescent="0.2">
      <c r="A44" s="9"/>
      <c r="B44" s="10"/>
      <c r="C44" s="11"/>
      <c r="D44" s="11"/>
      <c r="E44" s="11"/>
      <c r="F44" s="10"/>
      <c r="G44" s="12"/>
      <c r="H44" s="12" t="s">
        <v>7</v>
      </c>
      <c r="I44" s="13"/>
      <c r="J44" s="14"/>
      <c r="K44" s="15"/>
      <c r="L44" s="32" t="e">
        <f t="shared" si="0"/>
        <v>#N/A</v>
      </c>
      <c r="M44" s="16" t="str">
        <f t="shared" si="1"/>
        <v>NO CUMPLE</v>
      </c>
      <c r="N44" s="17"/>
    </row>
    <row r="45" spans="1:14" ht="15" x14ac:dyDescent="0.2">
      <c r="A45" s="9"/>
      <c r="B45" s="10"/>
      <c r="C45" s="11"/>
      <c r="D45" s="11"/>
      <c r="E45" s="11"/>
      <c r="F45" s="10"/>
      <c r="G45" s="12"/>
      <c r="H45" s="12" t="s">
        <v>7</v>
      </c>
      <c r="I45" s="13"/>
      <c r="J45" s="14"/>
      <c r="K45" s="15"/>
      <c r="L45" s="32" t="e">
        <f t="shared" si="0"/>
        <v>#N/A</v>
      </c>
      <c r="M45" s="16" t="str">
        <f t="shared" si="1"/>
        <v>NO CUMPLE</v>
      </c>
      <c r="N45" s="17"/>
    </row>
    <row r="46" spans="1:14" ht="15" x14ac:dyDescent="0.2">
      <c r="A46" s="9"/>
      <c r="B46" s="10"/>
      <c r="C46" s="11"/>
      <c r="D46" s="11"/>
      <c r="E46" s="11"/>
      <c r="F46" s="10"/>
      <c r="G46" s="12"/>
      <c r="H46" s="12" t="s">
        <v>7</v>
      </c>
      <c r="I46" s="13"/>
      <c r="J46" s="14"/>
      <c r="K46" s="15"/>
      <c r="L46" s="32" t="e">
        <f t="shared" si="0"/>
        <v>#N/A</v>
      </c>
      <c r="M46" s="16" t="str">
        <f t="shared" si="1"/>
        <v>NO CUMPLE</v>
      </c>
      <c r="N46" s="17"/>
    </row>
    <row r="47" spans="1:14" ht="15" x14ac:dyDescent="0.2">
      <c r="A47" s="9"/>
      <c r="B47" s="10"/>
      <c r="C47" s="11"/>
      <c r="D47" s="11"/>
      <c r="E47" s="11"/>
      <c r="F47" s="10"/>
      <c r="G47" s="12"/>
      <c r="H47" s="12" t="s">
        <v>7</v>
      </c>
      <c r="I47" s="13"/>
      <c r="J47" s="14"/>
      <c r="K47" s="15"/>
      <c r="L47" s="32" t="e">
        <f t="shared" si="0"/>
        <v>#N/A</v>
      </c>
      <c r="M47" s="16" t="str">
        <f t="shared" si="1"/>
        <v>NO CUMPLE</v>
      </c>
      <c r="N47" s="17"/>
    </row>
    <row r="48" spans="1:14" ht="15" x14ac:dyDescent="0.2">
      <c r="A48" s="9"/>
      <c r="B48" s="10"/>
      <c r="C48" s="11"/>
      <c r="D48" s="11"/>
      <c r="E48" s="11"/>
      <c r="F48" s="10"/>
      <c r="G48" s="12"/>
      <c r="H48" s="12" t="s">
        <v>7</v>
      </c>
      <c r="I48" s="13"/>
      <c r="J48" s="14"/>
      <c r="K48" s="15"/>
      <c r="L48" s="32" t="e">
        <f t="shared" si="0"/>
        <v>#N/A</v>
      </c>
      <c r="M48" s="16" t="str">
        <f t="shared" si="1"/>
        <v>NO CUMPLE</v>
      </c>
      <c r="N48" s="17"/>
    </row>
    <row r="49" spans="1:20" ht="15" x14ac:dyDescent="0.2">
      <c r="A49" s="9"/>
      <c r="B49" s="10"/>
      <c r="C49" s="11"/>
      <c r="D49" s="11"/>
      <c r="E49" s="11"/>
      <c r="F49" s="10"/>
      <c r="G49" s="12"/>
      <c r="H49" s="12" t="s">
        <v>7</v>
      </c>
      <c r="I49" s="13"/>
      <c r="J49" s="14"/>
      <c r="K49" s="15"/>
      <c r="L49" s="32" t="e">
        <f t="shared" si="0"/>
        <v>#N/A</v>
      </c>
      <c r="M49" s="16" t="str">
        <f t="shared" si="1"/>
        <v>NO CUMPLE</v>
      </c>
      <c r="N49" s="17"/>
    </row>
    <row r="50" spans="1:20" ht="15" x14ac:dyDescent="0.2">
      <c r="A50" s="9"/>
      <c r="B50" s="10"/>
      <c r="C50" s="11"/>
      <c r="D50" s="11"/>
      <c r="E50" s="11"/>
      <c r="F50" s="10"/>
      <c r="G50" s="12"/>
      <c r="H50" s="12" t="s">
        <v>7</v>
      </c>
      <c r="I50" s="13"/>
      <c r="J50" s="14"/>
      <c r="K50" s="15"/>
      <c r="L50" s="32" t="e">
        <f t="shared" si="0"/>
        <v>#N/A</v>
      </c>
      <c r="M50" s="16" t="str">
        <f t="shared" si="1"/>
        <v>NO CUMPLE</v>
      </c>
      <c r="N50" s="17"/>
    </row>
    <row r="51" spans="1:20" ht="15" x14ac:dyDescent="0.2">
      <c r="A51" s="9"/>
      <c r="B51" s="10"/>
      <c r="C51" s="11"/>
      <c r="D51" s="11"/>
      <c r="E51" s="11"/>
      <c r="F51" s="10"/>
      <c r="G51" s="10"/>
      <c r="H51" s="12" t="s">
        <v>7</v>
      </c>
      <c r="I51" s="13"/>
      <c r="J51" s="14"/>
      <c r="K51" s="15"/>
      <c r="L51" s="32" t="e">
        <f t="shared" si="0"/>
        <v>#N/A</v>
      </c>
      <c r="M51" s="16" t="str">
        <f t="shared" si="1"/>
        <v>NO CUMPLE</v>
      </c>
      <c r="N51" s="17"/>
    </row>
    <row r="52" spans="1:20" ht="15" x14ac:dyDescent="0.2">
      <c r="A52" s="9"/>
      <c r="B52" s="10"/>
      <c r="C52" s="11"/>
      <c r="D52" s="11"/>
      <c r="E52" s="11"/>
      <c r="F52" s="10"/>
      <c r="G52" s="10"/>
      <c r="H52" s="12" t="s">
        <v>7</v>
      </c>
      <c r="I52" s="13"/>
      <c r="J52" s="14"/>
      <c r="K52" s="15"/>
      <c r="L52" s="32" t="e">
        <f t="shared" si="0"/>
        <v>#N/A</v>
      </c>
      <c r="M52" s="16" t="str">
        <f t="shared" si="1"/>
        <v>NO CUMPLE</v>
      </c>
      <c r="N52" s="17"/>
    </row>
    <row r="53" spans="1:20" x14ac:dyDescent="0.2">
      <c r="A53" s="18"/>
      <c r="B53" s="18"/>
      <c r="C53" s="51"/>
      <c r="D53" s="19"/>
      <c r="E53" s="19"/>
      <c r="F53" s="19"/>
      <c r="G53" s="19"/>
      <c r="H53" s="20"/>
      <c r="I53" s="21"/>
      <c r="J53" s="21"/>
      <c r="K53" s="53" t="s">
        <v>22</v>
      </c>
      <c r="L53" s="54">
        <f>SUMIF(M15:M52,"CUMPLE",L15:L52)</f>
        <v>0</v>
      </c>
      <c r="M53" s="7"/>
      <c r="R53" s="7" t="s">
        <v>18</v>
      </c>
      <c r="S53" s="7" t="s">
        <v>19</v>
      </c>
    </row>
    <row r="54" spans="1:20" x14ac:dyDescent="0.2">
      <c r="A54" s="51"/>
      <c r="B54" s="51"/>
      <c r="C54" s="51"/>
      <c r="D54" s="19"/>
      <c r="E54" s="19"/>
      <c r="F54" s="19"/>
      <c r="G54" s="19"/>
      <c r="H54" s="21"/>
      <c r="I54" s="21"/>
      <c r="J54" s="21"/>
      <c r="K54" s="21"/>
      <c r="L54" s="55"/>
      <c r="M54" s="21"/>
      <c r="N54" s="19"/>
    </row>
    <row r="55" spans="1:20" ht="12.75" customHeight="1" x14ac:dyDescent="0.2">
      <c r="D55" s="7"/>
      <c r="E55" s="7"/>
      <c r="F55" s="7"/>
      <c r="G55" s="7"/>
      <c r="H55" s="7"/>
      <c r="I55" s="7"/>
      <c r="J55" s="7"/>
      <c r="K55" s="21"/>
      <c r="L55" s="55"/>
      <c r="M55" s="51"/>
      <c r="N55" s="22"/>
      <c r="O55" s="51"/>
      <c r="S55" s="24">
        <v>2016</v>
      </c>
      <c r="T55" s="25">
        <v>689455</v>
      </c>
    </row>
    <row r="56" spans="1:20" x14ac:dyDescent="0.2">
      <c r="D56" s="7"/>
      <c r="E56" s="7"/>
      <c r="F56" s="7"/>
      <c r="G56" s="7"/>
      <c r="H56" s="7"/>
      <c r="I56" s="7"/>
      <c r="J56" s="7"/>
      <c r="K56" s="51"/>
      <c r="L56" s="51"/>
      <c r="M56" s="51"/>
      <c r="N56" s="22"/>
      <c r="S56" s="24">
        <v>2017</v>
      </c>
      <c r="T56" s="25">
        <v>737717</v>
      </c>
    </row>
    <row r="57" spans="1:20" x14ac:dyDescent="0.2">
      <c r="D57" s="7"/>
      <c r="E57" s="7"/>
      <c r="F57" s="7"/>
      <c r="G57" s="7"/>
      <c r="H57" s="7"/>
      <c r="I57" s="7"/>
      <c r="J57" s="7"/>
      <c r="K57" s="7"/>
      <c r="L57" s="7"/>
      <c r="M57" s="7"/>
      <c r="N57" s="22"/>
      <c r="S57" s="30">
        <v>2019</v>
      </c>
      <c r="T57" s="31">
        <v>828116</v>
      </c>
    </row>
    <row r="58" spans="1:20" x14ac:dyDescent="0.2">
      <c r="D58" s="7"/>
      <c r="E58" s="7"/>
      <c r="F58" s="7"/>
      <c r="G58" s="7"/>
      <c r="H58" s="7"/>
      <c r="I58" s="7"/>
      <c r="J58" s="7"/>
      <c r="K58" s="7"/>
      <c r="L58" s="7"/>
      <c r="M58" s="7"/>
      <c r="N58" s="22"/>
    </row>
    <row r="59" spans="1:20" x14ac:dyDescent="0.2">
      <c r="D59" s="7"/>
      <c r="E59" s="7"/>
      <c r="F59" s="7"/>
      <c r="G59" s="7"/>
      <c r="H59" s="7"/>
      <c r="I59" s="7"/>
      <c r="J59" s="7"/>
      <c r="K59" s="7"/>
      <c r="L59" s="7"/>
      <c r="M59" s="7"/>
      <c r="N59" s="22"/>
    </row>
    <row r="60" spans="1:20" x14ac:dyDescent="0.2">
      <c r="D60" s="7"/>
      <c r="E60" s="7"/>
      <c r="F60" s="7"/>
      <c r="G60" s="7"/>
      <c r="H60" s="7"/>
      <c r="I60" s="7"/>
      <c r="J60" s="7"/>
      <c r="K60" s="7"/>
      <c r="L60" s="7"/>
      <c r="M60" s="7"/>
      <c r="N60" s="22"/>
      <c r="T60" s="26"/>
    </row>
    <row r="61" spans="1:20" x14ac:dyDescent="0.2">
      <c r="D61" s="7"/>
      <c r="E61" s="7"/>
      <c r="F61" s="7"/>
      <c r="G61" s="7"/>
      <c r="H61" s="7"/>
      <c r="I61" s="7"/>
      <c r="J61" s="7"/>
      <c r="K61" s="7"/>
      <c r="L61" s="7"/>
      <c r="M61" s="7"/>
      <c r="N61" s="22"/>
    </row>
    <row r="62" spans="1:20" x14ac:dyDescent="0.2">
      <c r="D62" s="7"/>
      <c r="E62" s="7"/>
      <c r="F62" s="7"/>
      <c r="G62" s="7"/>
      <c r="H62" s="7"/>
      <c r="I62" s="7"/>
      <c r="J62" s="7"/>
      <c r="K62" s="7"/>
      <c r="L62" s="7"/>
      <c r="M62" s="7"/>
      <c r="N62" s="22"/>
    </row>
    <row r="63" spans="1:20" x14ac:dyDescent="0.2">
      <c r="D63" s="7"/>
      <c r="E63" s="7"/>
      <c r="F63" s="7"/>
      <c r="G63" s="7"/>
      <c r="H63" s="7"/>
      <c r="I63" s="7"/>
      <c r="J63" s="7"/>
      <c r="K63" s="7"/>
      <c r="L63" s="7"/>
      <c r="M63" s="7"/>
      <c r="N63" s="22"/>
    </row>
    <row r="64" spans="1:20" x14ac:dyDescent="0.2">
      <c r="D64" s="7"/>
      <c r="E64" s="7"/>
      <c r="F64" s="7"/>
      <c r="G64" s="7"/>
      <c r="H64" s="7"/>
      <c r="I64" s="7"/>
      <c r="J64" s="7"/>
      <c r="K64" s="7"/>
      <c r="L64" s="7"/>
      <c r="M64" s="7"/>
      <c r="N64" s="22"/>
    </row>
    <row r="65" spans="4:14" x14ac:dyDescent="0.2">
      <c r="D65" s="7"/>
      <c r="E65" s="7"/>
      <c r="F65" s="7"/>
      <c r="G65" s="7"/>
      <c r="H65" s="7"/>
      <c r="I65" s="7"/>
      <c r="J65" s="7"/>
      <c r="K65" s="7"/>
      <c r="L65" s="7"/>
      <c r="M65" s="7"/>
      <c r="N65" s="22"/>
    </row>
    <row r="66" spans="4:14" x14ac:dyDescent="0.2">
      <c r="D66" s="7"/>
      <c r="E66" s="7"/>
      <c r="F66" s="7"/>
      <c r="G66" s="7"/>
      <c r="H66" s="7"/>
      <c r="I66" s="7"/>
      <c r="J66" s="7"/>
      <c r="K66" s="7"/>
      <c r="L66" s="7"/>
      <c r="M66" s="7"/>
      <c r="N66" s="22"/>
    </row>
    <row r="67" spans="4:14" x14ac:dyDescent="0.2">
      <c r="D67" s="7"/>
      <c r="E67" s="7"/>
      <c r="F67" s="7"/>
      <c r="G67" s="7"/>
      <c r="H67" s="7"/>
      <c r="I67" s="7"/>
      <c r="J67" s="7"/>
      <c r="K67" s="7"/>
      <c r="L67" s="7"/>
      <c r="M67" s="7"/>
      <c r="N67" s="22"/>
    </row>
    <row r="68" spans="4:14" x14ac:dyDescent="0.2">
      <c r="D68" s="7"/>
      <c r="E68" s="7"/>
      <c r="F68" s="7"/>
      <c r="G68" s="7"/>
      <c r="H68" s="7"/>
      <c r="I68" s="7"/>
      <c r="J68" s="7"/>
      <c r="K68" s="7"/>
      <c r="L68" s="7"/>
      <c r="M68" s="7"/>
      <c r="N68" s="22"/>
    </row>
    <row r="69" spans="4:14" x14ac:dyDescent="0.2">
      <c r="D69" s="7"/>
      <c r="E69" s="7"/>
      <c r="F69" s="7"/>
      <c r="G69" s="7"/>
      <c r="H69" s="7"/>
      <c r="I69" s="7"/>
      <c r="J69" s="7"/>
      <c r="K69" s="7"/>
      <c r="L69" s="7"/>
      <c r="M69" s="7"/>
      <c r="N69" s="22"/>
    </row>
    <row r="70" spans="4:14" x14ac:dyDescent="0.2">
      <c r="D70" s="7"/>
      <c r="E70" s="7"/>
      <c r="F70" s="7"/>
      <c r="G70" s="7"/>
      <c r="H70" s="7"/>
      <c r="I70" s="7"/>
      <c r="J70" s="7"/>
      <c r="K70" s="7"/>
      <c r="L70" s="7"/>
      <c r="M70" s="7"/>
      <c r="N70" s="22"/>
    </row>
    <row r="71" spans="4:14" x14ac:dyDescent="0.2">
      <c r="D71" s="7"/>
      <c r="E71" s="7"/>
      <c r="F71" s="7"/>
      <c r="G71" s="7"/>
      <c r="H71" s="7"/>
      <c r="I71" s="7"/>
      <c r="J71" s="7"/>
      <c r="K71" s="7"/>
      <c r="L71" s="7"/>
      <c r="M71" s="7"/>
      <c r="N71" s="22"/>
    </row>
    <row r="72" spans="4:14" x14ac:dyDescent="0.2">
      <c r="D72" s="7"/>
      <c r="E72" s="7"/>
      <c r="F72" s="7"/>
      <c r="G72" s="7"/>
      <c r="H72" s="7"/>
      <c r="I72" s="7"/>
      <c r="J72" s="7"/>
      <c r="K72" s="7"/>
      <c r="L72" s="7"/>
      <c r="M72" s="7"/>
      <c r="N72" s="22"/>
    </row>
    <row r="73" spans="4:14" x14ac:dyDescent="0.2">
      <c r="D73" s="7"/>
      <c r="E73" s="7"/>
      <c r="F73" s="7"/>
      <c r="G73" s="7"/>
      <c r="H73" s="7"/>
      <c r="I73" s="7"/>
      <c r="J73" s="7"/>
      <c r="K73" s="7"/>
      <c r="L73" s="7"/>
      <c r="M73" s="7"/>
      <c r="N73" s="22"/>
    </row>
    <row r="74" spans="4:14" x14ac:dyDescent="0.2">
      <c r="D74" s="7"/>
      <c r="E74" s="7"/>
      <c r="F74" s="7"/>
      <c r="G74" s="7"/>
      <c r="H74" s="7"/>
      <c r="I74" s="7"/>
      <c r="J74" s="7"/>
      <c r="K74" s="7"/>
      <c r="L74" s="7"/>
      <c r="M74" s="7"/>
      <c r="N74" s="22"/>
    </row>
    <row r="75" spans="4:14" x14ac:dyDescent="0.2">
      <c r="D75" s="7"/>
      <c r="E75" s="7"/>
      <c r="F75" s="7"/>
      <c r="G75" s="7"/>
      <c r="H75" s="7"/>
      <c r="I75" s="7"/>
      <c r="J75" s="7"/>
      <c r="K75" s="7"/>
      <c r="L75" s="7"/>
      <c r="M75" s="7"/>
      <c r="N75" s="22"/>
    </row>
    <row r="76" spans="4:14" x14ac:dyDescent="0.2">
      <c r="D76" s="7"/>
      <c r="E76" s="7"/>
      <c r="F76" s="7"/>
      <c r="G76" s="7"/>
      <c r="H76" s="7"/>
      <c r="I76" s="7"/>
      <c r="J76" s="7"/>
      <c r="K76" s="7"/>
      <c r="L76" s="7"/>
      <c r="M76" s="7"/>
      <c r="N76" s="22"/>
    </row>
    <row r="77" spans="4:14" x14ac:dyDescent="0.2">
      <c r="D77" s="7"/>
      <c r="E77" s="7"/>
      <c r="F77" s="7"/>
      <c r="G77" s="7"/>
      <c r="H77" s="7"/>
      <c r="I77" s="7"/>
      <c r="J77" s="7"/>
      <c r="K77" s="7"/>
      <c r="L77" s="7"/>
      <c r="M77" s="7"/>
      <c r="N77" s="22"/>
    </row>
    <row r="78" spans="4:14" x14ac:dyDescent="0.2">
      <c r="D78" s="7"/>
      <c r="E78" s="7"/>
      <c r="F78" s="7"/>
      <c r="G78" s="7"/>
      <c r="H78" s="7"/>
      <c r="I78" s="7"/>
      <c r="J78" s="7"/>
      <c r="K78" s="7"/>
      <c r="L78" s="7"/>
      <c r="M78" s="7"/>
      <c r="N78" s="22"/>
    </row>
    <row r="79" spans="4:14" x14ac:dyDescent="0.2">
      <c r="D79" s="7"/>
      <c r="E79" s="7"/>
      <c r="F79" s="7"/>
      <c r="G79" s="7"/>
      <c r="H79" s="7"/>
      <c r="I79" s="7"/>
      <c r="J79" s="7"/>
      <c r="K79" s="7"/>
      <c r="L79" s="7"/>
      <c r="M79" s="7"/>
      <c r="N79" s="22"/>
    </row>
    <row r="80" spans="4:14" x14ac:dyDescent="0.2">
      <c r="D80" s="7"/>
      <c r="E80" s="7"/>
      <c r="F80" s="7"/>
      <c r="G80" s="7"/>
      <c r="H80" s="7"/>
      <c r="I80" s="7"/>
      <c r="J80" s="7"/>
      <c r="K80" s="7"/>
      <c r="L80" s="7"/>
      <c r="M80" s="7"/>
      <c r="N80" s="22"/>
    </row>
    <row r="81" spans="4:14" x14ac:dyDescent="0.2">
      <c r="D81" s="7"/>
      <c r="E81" s="7"/>
      <c r="F81" s="7"/>
      <c r="G81" s="7"/>
      <c r="H81" s="7"/>
      <c r="I81" s="7"/>
      <c r="J81" s="7"/>
      <c r="K81" s="7"/>
      <c r="L81" s="7"/>
      <c r="M81" s="7"/>
      <c r="N81" s="22"/>
    </row>
    <row r="82" spans="4:14" x14ac:dyDescent="0.2">
      <c r="D82" s="7"/>
      <c r="E82" s="7"/>
      <c r="F82" s="7"/>
      <c r="G82" s="7"/>
      <c r="H82" s="7"/>
      <c r="I82" s="7"/>
      <c r="J82" s="7"/>
      <c r="K82" s="7"/>
      <c r="L82" s="7"/>
      <c r="M82" s="7"/>
      <c r="N82" s="22"/>
    </row>
    <row r="83" spans="4:14" x14ac:dyDescent="0.2">
      <c r="D83" s="7"/>
      <c r="E83" s="7"/>
      <c r="F83" s="7"/>
      <c r="G83" s="7"/>
      <c r="H83" s="7"/>
      <c r="I83" s="7"/>
      <c r="J83" s="7"/>
      <c r="K83" s="7"/>
      <c r="L83" s="7"/>
      <c r="M83" s="7"/>
      <c r="N83" s="22"/>
    </row>
    <row r="84" spans="4:14" x14ac:dyDescent="0.2">
      <c r="D84" s="7"/>
      <c r="E84" s="7"/>
      <c r="F84" s="7"/>
      <c r="G84" s="7"/>
      <c r="H84" s="7"/>
      <c r="I84" s="7"/>
      <c r="J84" s="7"/>
      <c r="K84" s="7"/>
      <c r="L84" s="7"/>
      <c r="M84" s="7"/>
      <c r="N84" s="22"/>
    </row>
    <row r="85" spans="4:14" x14ac:dyDescent="0.2">
      <c r="D85" s="7"/>
      <c r="E85" s="7"/>
      <c r="F85" s="7"/>
      <c r="G85" s="7"/>
      <c r="H85" s="7"/>
      <c r="I85" s="7"/>
      <c r="J85" s="7"/>
      <c r="K85" s="7"/>
      <c r="L85" s="7"/>
      <c r="M85" s="7"/>
      <c r="N85" s="22"/>
    </row>
    <row r="86" spans="4:14" x14ac:dyDescent="0.2">
      <c r="D86" s="7"/>
      <c r="E86" s="7"/>
      <c r="F86" s="7"/>
      <c r="G86" s="7"/>
      <c r="H86" s="7"/>
      <c r="I86" s="7"/>
      <c r="J86" s="7"/>
      <c r="K86" s="7"/>
      <c r="L86" s="7"/>
      <c r="M86" s="7"/>
      <c r="N86" s="22"/>
    </row>
    <row r="87" spans="4:14" x14ac:dyDescent="0.2">
      <c r="D87" s="7"/>
      <c r="E87" s="7"/>
      <c r="F87" s="7"/>
      <c r="G87" s="7"/>
      <c r="H87" s="7"/>
      <c r="I87" s="7"/>
      <c r="J87" s="7"/>
      <c r="K87" s="7"/>
      <c r="L87" s="7"/>
      <c r="M87" s="7"/>
      <c r="N87" s="22"/>
    </row>
    <row r="88" spans="4:14" x14ac:dyDescent="0.2">
      <c r="D88" s="7"/>
      <c r="E88" s="7"/>
      <c r="F88" s="7"/>
      <c r="G88" s="7"/>
      <c r="H88" s="7"/>
      <c r="I88" s="7"/>
      <c r="J88" s="7"/>
      <c r="K88" s="7"/>
      <c r="L88" s="7"/>
      <c r="M88" s="7"/>
      <c r="N88" s="22"/>
    </row>
    <row r="89" spans="4:14" x14ac:dyDescent="0.2">
      <c r="D89" s="7"/>
      <c r="E89" s="7"/>
      <c r="F89" s="7"/>
      <c r="G89" s="7"/>
      <c r="H89" s="7"/>
      <c r="I89" s="7"/>
      <c r="J89" s="7"/>
      <c r="K89" s="7"/>
      <c r="L89" s="7"/>
      <c r="M89" s="7"/>
      <c r="N89" s="22"/>
    </row>
    <row r="90" spans="4:14" x14ac:dyDescent="0.2">
      <c r="D90" s="7"/>
      <c r="E90" s="7"/>
      <c r="F90" s="7"/>
      <c r="G90" s="7"/>
      <c r="H90" s="7"/>
      <c r="I90" s="7"/>
      <c r="J90" s="7"/>
      <c r="K90" s="7"/>
      <c r="L90" s="7"/>
      <c r="M90" s="7"/>
      <c r="N90" s="22"/>
    </row>
    <row r="91" spans="4:14" x14ac:dyDescent="0.2">
      <c r="D91" s="7"/>
      <c r="E91" s="7"/>
      <c r="F91" s="7"/>
      <c r="G91" s="7"/>
      <c r="H91" s="7"/>
      <c r="I91" s="7"/>
      <c r="J91" s="7"/>
      <c r="K91" s="7"/>
      <c r="L91" s="7"/>
      <c r="M91" s="7"/>
      <c r="N91" s="22"/>
    </row>
    <row r="92" spans="4:14" x14ac:dyDescent="0.2">
      <c r="D92" s="7"/>
      <c r="E92" s="7"/>
      <c r="F92" s="7"/>
      <c r="G92" s="7"/>
      <c r="H92" s="7"/>
      <c r="I92" s="7"/>
      <c r="J92" s="7"/>
      <c r="K92" s="7"/>
      <c r="L92" s="7"/>
      <c r="M92" s="7"/>
      <c r="N92" s="22"/>
    </row>
    <row r="93" spans="4:14" x14ac:dyDescent="0.2">
      <c r="D93" s="7"/>
      <c r="E93" s="7"/>
      <c r="F93" s="7"/>
      <c r="G93" s="7"/>
      <c r="H93" s="7"/>
      <c r="I93" s="7"/>
      <c r="J93" s="7"/>
      <c r="K93" s="7"/>
      <c r="L93" s="7"/>
      <c r="M93" s="7"/>
      <c r="N93" s="22"/>
    </row>
    <row r="94" spans="4:14" x14ac:dyDescent="0.2">
      <c r="D94" s="7"/>
      <c r="E94" s="7"/>
      <c r="F94" s="7"/>
      <c r="G94" s="7"/>
      <c r="H94" s="7"/>
      <c r="I94" s="7"/>
      <c r="J94" s="7"/>
      <c r="K94" s="7"/>
      <c r="L94" s="7"/>
      <c r="M94" s="7"/>
      <c r="N94" s="22"/>
    </row>
    <row r="95" spans="4:14" x14ac:dyDescent="0.2">
      <c r="D95" s="7"/>
      <c r="E95" s="7"/>
      <c r="F95" s="7"/>
      <c r="G95" s="7"/>
      <c r="H95" s="7"/>
      <c r="I95" s="7"/>
      <c r="J95" s="7"/>
      <c r="K95" s="7"/>
      <c r="L95" s="7"/>
      <c r="M95" s="7"/>
      <c r="N95" s="22"/>
    </row>
    <row r="96" spans="4:14" x14ac:dyDescent="0.2">
      <c r="D96" s="7"/>
      <c r="E96" s="7"/>
      <c r="F96" s="7"/>
      <c r="G96" s="7"/>
      <c r="H96" s="7"/>
      <c r="I96" s="7"/>
      <c r="J96" s="7"/>
      <c r="K96" s="7"/>
      <c r="L96" s="7"/>
      <c r="M96" s="7"/>
      <c r="N96" s="22"/>
    </row>
    <row r="97" spans="4:14" x14ac:dyDescent="0.2">
      <c r="D97" s="7"/>
      <c r="E97" s="7"/>
      <c r="F97" s="7"/>
      <c r="G97" s="7"/>
      <c r="H97" s="7"/>
      <c r="I97" s="7"/>
      <c r="J97" s="7"/>
      <c r="K97" s="7"/>
      <c r="L97" s="7"/>
      <c r="M97" s="7"/>
      <c r="N97" s="22"/>
    </row>
    <row r="98" spans="4:14" x14ac:dyDescent="0.2">
      <c r="D98" s="7"/>
      <c r="E98" s="7"/>
      <c r="F98" s="7"/>
      <c r="G98" s="7"/>
      <c r="H98" s="7"/>
      <c r="I98" s="7"/>
      <c r="J98" s="7"/>
      <c r="K98" s="7"/>
      <c r="L98" s="7"/>
      <c r="M98" s="7"/>
      <c r="N98" s="22"/>
    </row>
    <row r="99" spans="4:14" x14ac:dyDescent="0.2">
      <c r="D99" s="7"/>
      <c r="E99" s="7"/>
      <c r="F99" s="7"/>
      <c r="G99" s="7"/>
      <c r="H99" s="7"/>
      <c r="I99" s="7"/>
      <c r="J99" s="7"/>
      <c r="K99" s="7"/>
      <c r="L99" s="7"/>
      <c r="M99" s="7"/>
      <c r="N99" s="22"/>
    </row>
    <row r="100" spans="4:14" x14ac:dyDescent="0.2">
      <c r="D100" s="7"/>
      <c r="E100" s="7"/>
      <c r="F100" s="7"/>
      <c r="G100" s="7"/>
      <c r="H100" s="7"/>
      <c r="I100" s="7"/>
      <c r="J100" s="7"/>
      <c r="K100" s="7"/>
      <c r="L100" s="7"/>
      <c r="M100" s="7"/>
      <c r="N100" s="22"/>
    </row>
    <row r="101" spans="4:14" x14ac:dyDescent="0.2">
      <c r="D101" s="7"/>
      <c r="E101" s="7"/>
      <c r="F101" s="7"/>
      <c r="G101" s="7"/>
      <c r="H101" s="7"/>
      <c r="I101" s="7"/>
      <c r="J101" s="7"/>
      <c r="K101" s="7"/>
      <c r="L101" s="7"/>
      <c r="M101" s="7"/>
      <c r="N101" s="22"/>
    </row>
    <row r="102" spans="4:14" x14ac:dyDescent="0.2">
      <c r="D102" s="7"/>
      <c r="E102" s="7"/>
      <c r="F102" s="7"/>
      <c r="G102" s="7"/>
      <c r="H102" s="7"/>
      <c r="I102" s="7"/>
      <c r="J102" s="7"/>
      <c r="K102" s="7"/>
      <c r="L102" s="7"/>
      <c r="M102" s="7"/>
      <c r="N102" s="22"/>
    </row>
    <row r="103" spans="4:14" x14ac:dyDescent="0.2">
      <c r="D103" s="7"/>
      <c r="E103" s="7"/>
      <c r="F103" s="7"/>
      <c r="G103" s="7"/>
      <c r="H103" s="7"/>
      <c r="I103" s="7"/>
      <c r="J103" s="7"/>
      <c r="K103" s="7"/>
      <c r="L103" s="7"/>
      <c r="M103" s="7"/>
      <c r="N103" s="22"/>
    </row>
    <row r="104" spans="4:14" x14ac:dyDescent="0.2">
      <c r="D104" s="7"/>
      <c r="E104" s="7"/>
      <c r="F104" s="7"/>
      <c r="G104" s="7"/>
      <c r="H104" s="7"/>
      <c r="I104" s="7"/>
      <c r="J104" s="7"/>
      <c r="K104" s="7"/>
      <c r="L104" s="7"/>
      <c r="M104" s="7"/>
      <c r="N104" s="22"/>
    </row>
    <row r="105" spans="4:14" x14ac:dyDescent="0.2">
      <c r="D105" s="7"/>
      <c r="E105" s="7"/>
      <c r="F105" s="7"/>
      <c r="G105" s="7"/>
      <c r="H105" s="7"/>
      <c r="I105" s="7"/>
      <c r="J105" s="7"/>
      <c r="K105" s="7"/>
      <c r="L105" s="7"/>
      <c r="M105" s="7"/>
      <c r="N105" s="22"/>
    </row>
    <row r="106" spans="4:14" x14ac:dyDescent="0.2">
      <c r="D106" s="7"/>
      <c r="E106" s="7"/>
      <c r="F106" s="7"/>
      <c r="G106" s="7"/>
      <c r="H106" s="7"/>
      <c r="I106" s="7"/>
      <c r="J106" s="7"/>
      <c r="K106" s="7"/>
      <c r="L106" s="7"/>
      <c r="M106" s="7"/>
      <c r="N106" s="22"/>
    </row>
    <row r="107" spans="4:14" x14ac:dyDescent="0.2">
      <c r="D107" s="7"/>
      <c r="E107" s="7"/>
      <c r="F107" s="7"/>
      <c r="G107" s="7"/>
      <c r="H107" s="7"/>
      <c r="I107" s="7"/>
      <c r="J107" s="7"/>
      <c r="K107" s="7"/>
      <c r="L107" s="7"/>
      <c r="M107" s="7"/>
      <c r="N107" s="22"/>
    </row>
    <row r="108" spans="4:14" x14ac:dyDescent="0.2">
      <c r="D108" s="7"/>
      <c r="E108" s="7"/>
      <c r="F108" s="7"/>
      <c r="G108" s="7"/>
      <c r="H108" s="7"/>
      <c r="I108" s="7"/>
      <c r="J108" s="7"/>
      <c r="K108" s="7"/>
      <c r="L108" s="7"/>
      <c r="M108" s="7"/>
      <c r="N108" s="22"/>
    </row>
    <row r="109" spans="4:14" x14ac:dyDescent="0.2">
      <c r="D109" s="7"/>
      <c r="E109" s="7"/>
      <c r="F109" s="7"/>
      <c r="G109" s="7"/>
      <c r="H109" s="7"/>
      <c r="I109" s="7"/>
      <c r="J109" s="7"/>
      <c r="K109" s="7"/>
      <c r="L109" s="7"/>
      <c r="M109" s="7"/>
      <c r="N109" s="22"/>
    </row>
    <row r="110" spans="4:14" x14ac:dyDescent="0.2">
      <c r="D110" s="7"/>
      <c r="E110" s="7"/>
      <c r="F110" s="7"/>
      <c r="G110" s="7"/>
      <c r="H110" s="7"/>
      <c r="I110" s="7"/>
      <c r="J110" s="7"/>
      <c r="K110" s="7"/>
      <c r="L110" s="7"/>
      <c r="M110" s="7"/>
      <c r="N110" s="22"/>
    </row>
    <row r="111" spans="4:14" x14ac:dyDescent="0.2">
      <c r="D111" s="7"/>
      <c r="E111" s="7"/>
      <c r="F111" s="7"/>
      <c r="G111" s="7"/>
      <c r="H111" s="7"/>
      <c r="I111" s="7"/>
      <c r="J111" s="7"/>
      <c r="K111" s="7"/>
      <c r="L111" s="7"/>
      <c r="M111" s="7"/>
      <c r="N111" s="22"/>
    </row>
    <row r="112" spans="4:14" x14ac:dyDescent="0.2">
      <c r="D112" s="7"/>
      <c r="E112" s="7"/>
      <c r="F112" s="7"/>
      <c r="G112" s="7"/>
      <c r="H112" s="7"/>
      <c r="I112" s="7"/>
      <c r="J112" s="7"/>
      <c r="K112" s="7"/>
      <c r="L112" s="7"/>
      <c r="M112" s="7"/>
      <c r="N112" s="22"/>
    </row>
    <row r="113" spans="4:14" x14ac:dyDescent="0.2">
      <c r="D113" s="7"/>
      <c r="E113" s="7"/>
      <c r="F113" s="7"/>
      <c r="G113" s="7"/>
      <c r="H113" s="7"/>
      <c r="I113" s="7"/>
      <c r="J113" s="7"/>
      <c r="K113" s="7"/>
      <c r="L113" s="7"/>
      <c r="M113" s="7"/>
      <c r="N113" s="22"/>
    </row>
    <row r="114" spans="4:14" x14ac:dyDescent="0.2">
      <c r="D114" s="7"/>
      <c r="E114" s="7"/>
      <c r="F114" s="7"/>
      <c r="G114" s="7"/>
      <c r="H114" s="7"/>
      <c r="I114" s="7"/>
      <c r="J114" s="7"/>
      <c r="K114" s="7"/>
      <c r="L114" s="7"/>
      <c r="M114" s="7"/>
      <c r="N114" s="22"/>
    </row>
    <row r="115" spans="4:14" x14ac:dyDescent="0.2">
      <c r="D115" s="7"/>
      <c r="E115" s="7"/>
      <c r="F115" s="7"/>
      <c r="G115" s="7"/>
      <c r="H115" s="7"/>
      <c r="I115" s="7"/>
      <c r="J115" s="7"/>
      <c r="K115" s="7"/>
      <c r="L115" s="7"/>
      <c r="M115" s="7"/>
      <c r="N115" s="22"/>
    </row>
    <row r="116" spans="4:14" x14ac:dyDescent="0.2">
      <c r="D116" s="7"/>
      <c r="E116" s="7"/>
      <c r="F116" s="7"/>
      <c r="G116" s="7"/>
      <c r="H116" s="7"/>
      <c r="I116" s="7"/>
      <c r="J116" s="7"/>
      <c r="K116" s="7"/>
      <c r="L116" s="7"/>
      <c r="M116" s="7"/>
      <c r="N116" s="22"/>
    </row>
    <row r="117" spans="4:14" x14ac:dyDescent="0.2">
      <c r="D117" s="7"/>
      <c r="E117" s="7"/>
      <c r="F117" s="7"/>
      <c r="G117" s="7"/>
      <c r="H117" s="7"/>
      <c r="I117" s="7"/>
      <c r="J117" s="7"/>
      <c r="K117" s="7"/>
      <c r="L117" s="7"/>
      <c r="M117" s="7"/>
      <c r="N117" s="22"/>
    </row>
    <row r="118" spans="4:14" x14ac:dyDescent="0.2">
      <c r="D118" s="7"/>
      <c r="E118" s="7"/>
      <c r="F118" s="7"/>
      <c r="G118" s="7"/>
      <c r="H118" s="7"/>
      <c r="I118" s="7"/>
      <c r="J118" s="7"/>
      <c r="K118" s="7"/>
      <c r="L118" s="7"/>
      <c r="M118" s="7"/>
      <c r="N118" s="22"/>
    </row>
    <row r="119" spans="4:14" x14ac:dyDescent="0.2">
      <c r="D119" s="7"/>
      <c r="E119" s="7"/>
      <c r="F119" s="7"/>
      <c r="G119" s="7"/>
      <c r="H119" s="7"/>
      <c r="I119" s="7"/>
      <c r="J119" s="7"/>
      <c r="K119" s="7"/>
      <c r="L119" s="7"/>
      <c r="M119" s="7"/>
      <c r="N119" s="22"/>
    </row>
    <row r="120" spans="4:14" x14ac:dyDescent="0.2">
      <c r="D120" s="7"/>
      <c r="E120" s="7"/>
      <c r="F120" s="7"/>
      <c r="G120" s="7"/>
      <c r="H120" s="7"/>
      <c r="I120" s="7"/>
      <c r="J120" s="7"/>
      <c r="K120" s="7"/>
      <c r="L120" s="7"/>
      <c r="M120" s="7"/>
      <c r="N120" s="22"/>
    </row>
    <row r="121" spans="4:14" x14ac:dyDescent="0.2">
      <c r="D121" s="7"/>
      <c r="E121" s="7"/>
      <c r="F121" s="7"/>
      <c r="G121" s="7"/>
      <c r="H121" s="7"/>
      <c r="I121" s="7"/>
      <c r="J121" s="7"/>
      <c r="K121" s="7"/>
      <c r="L121" s="7"/>
      <c r="M121" s="7"/>
      <c r="N121" s="22"/>
    </row>
    <row r="122" spans="4:14" x14ac:dyDescent="0.2">
      <c r="D122" s="7"/>
      <c r="E122" s="7"/>
      <c r="F122" s="7"/>
      <c r="G122" s="7"/>
      <c r="H122" s="7"/>
      <c r="I122" s="7"/>
      <c r="J122" s="7"/>
      <c r="K122" s="7"/>
      <c r="L122" s="7"/>
      <c r="M122" s="7"/>
      <c r="N122" s="22"/>
    </row>
    <row r="123" spans="4:14" x14ac:dyDescent="0.2">
      <c r="D123" s="7"/>
      <c r="E123" s="7"/>
      <c r="F123" s="7"/>
      <c r="G123" s="7"/>
      <c r="H123" s="7"/>
      <c r="I123" s="7"/>
      <c r="J123" s="7"/>
      <c r="K123" s="7"/>
      <c r="L123" s="7"/>
      <c r="M123" s="7"/>
      <c r="N123" s="22"/>
    </row>
    <row r="124" spans="4:14" x14ac:dyDescent="0.2">
      <c r="D124" s="7"/>
      <c r="E124" s="7"/>
      <c r="F124" s="7"/>
      <c r="G124" s="7"/>
      <c r="H124" s="7"/>
      <c r="I124" s="7"/>
      <c r="J124" s="7"/>
      <c r="K124" s="7"/>
      <c r="L124" s="7"/>
      <c r="M124" s="7"/>
      <c r="N124" s="22"/>
    </row>
    <row r="125" spans="4:14" x14ac:dyDescent="0.2">
      <c r="D125" s="7"/>
      <c r="E125" s="7"/>
      <c r="F125" s="7"/>
      <c r="G125" s="7"/>
      <c r="H125" s="7"/>
      <c r="I125" s="7"/>
      <c r="J125" s="7"/>
      <c r="K125" s="7"/>
      <c r="L125" s="7"/>
      <c r="M125" s="7"/>
      <c r="N125" s="22"/>
    </row>
    <row r="126" spans="4:14" x14ac:dyDescent="0.2">
      <c r="D126" s="7"/>
      <c r="E126" s="7"/>
      <c r="F126" s="7"/>
      <c r="G126" s="7"/>
      <c r="H126" s="7"/>
      <c r="I126" s="7"/>
      <c r="J126" s="7"/>
      <c r="K126" s="7"/>
      <c r="L126" s="7"/>
      <c r="M126" s="7"/>
      <c r="N126" s="22"/>
    </row>
    <row r="127" spans="4:14" x14ac:dyDescent="0.2">
      <c r="D127" s="7"/>
      <c r="E127" s="7"/>
      <c r="F127" s="7"/>
      <c r="G127" s="7"/>
      <c r="H127" s="7"/>
      <c r="I127" s="7"/>
      <c r="J127" s="7"/>
      <c r="K127" s="7"/>
      <c r="L127" s="7"/>
      <c r="M127" s="7"/>
      <c r="N127" s="22"/>
    </row>
    <row r="128" spans="4:14" x14ac:dyDescent="0.2">
      <c r="D128" s="7"/>
      <c r="E128" s="7"/>
      <c r="F128" s="7"/>
      <c r="G128" s="7"/>
      <c r="H128" s="7"/>
      <c r="I128" s="7"/>
      <c r="J128" s="7"/>
      <c r="K128" s="7"/>
      <c r="L128" s="7"/>
      <c r="M128" s="7"/>
      <c r="N128" s="22"/>
    </row>
    <row r="129" spans="4:14" x14ac:dyDescent="0.2">
      <c r="D129" s="7"/>
      <c r="E129" s="7"/>
      <c r="F129" s="7"/>
      <c r="G129" s="7"/>
      <c r="H129" s="7"/>
      <c r="I129" s="7"/>
      <c r="J129" s="7"/>
      <c r="K129" s="7"/>
      <c r="L129" s="7"/>
      <c r="M129" s="7"/>
      <c r="N129" s="22"/>
    </row>
    <row r="130" spans="4:14" x14ac:dyDescent="0.2">
      <c r="D130" s="7"/>
      <c r="E130" s="7"/>
      <c r="F130" s="7"/>
      <c r="G130" s="7"/>
      <c r="H130" s="7"/>
      <c r="I130" s="7"/>
      <c r="J130" s="7"/>
      <c r="K130" s="7"/>
      <c r="L130" s="7"/>
      <c r="M130" s="7"/>
      <c r="N130" s="22"/>
    </row>
    <row r="131" spans="4:14" x14ac:dyDescent="0.2">
      <c r="D131" s="7"/>
      <c r="E131" s="7"/>
      <c r="F131" s="7"/>
      <c r="G131" s="7"/>
      <c r="H131" s="7"/>
      <c r="I131" s="7"/>
      <c r="J131" s="7"/>
      <c r="K131" s="7"/>
      <c r="L131" s="7"/>
      <c r="M131" s="7"/>
      <c r="N131" s="22"/>
    </row>
    <row r="132" spans="4:14" x14ac:dyDescent="0.2">
      <c r="D132" s="7"/>
      <c r="E132" s="7"/>
      <c r="F132" s="7"/>
      <c r="G132" s="7"/>
      <c r="H132" s="7"/>
      <c r="I132" s="7"/>
      <c r="J132" s="7"/>
      <c r="K132" s="7"/>
      <c r="L132" s="7"/>
      <c r="M132" s="7"/>
      <c r="N132" s="22"/>
    </row>
    <row r="133" spans="4:14" x14ac:dyDescent="0.2">
      <c r="D133" s="7"/>
      <c r="E133" s="7"/>
      <c r="F133" s="7"/>
      <c r="G133" s="7"/>
      <c r="H133" s="7"/>
      <c r="I133" s="7"/>
      <c r="J133" s="7"/>
      <c r="K133" s="7"/>
      <c r="L133" s="7"/>
      <c r="M133" s="7"/>
      <c r="N133" s="22"/>
    </row>
    <row r="134" spans="4:14" x14ac:dyDescent="0.2">
      <c r="D134" s="7"/>
      <c r="E134" s="7"/>
      <c r="F134" s="7"/>
      <c r="G134" s="7"/>
      <c r="H134" s="7"/>
      <c r="I134" s="7"/>
      <c r="J134" s="7"/>
      <c r="K134" s="7"/>
      <c r="L134" s="7"/>
      <c r="M134" s="7"/>
      <c r="N134" s="22"/>
    </row>
    <row r="135" spans="4:14" x14ac:dyDescent="0.2">
      <c r="D135" s="7"/>
      <c r="E135" s="7"/>
      <c r="F135" s="7"/>
      <c r="G135" s="7"/>
      <c r="H135" s="7"/>
      <c r="I135" s="7"/>
      <c r="J135" s="7"/>
      <c r="K135" s="7"/>
      <c r="L135" s="7"/>
      <c r="M135" s="7"/>
      <c r="N135" s="22"/>
    </row>
    <row r="136" spans="4:14" x14ac:dyDescent="0.2">
      <c r="D136" s="7"/>
      <c r="E136" s="7"/>
      <c r="F136" s="7"/>
      <c r="G136" s="7"/>
      <c r="H136" s="7"/>
      <c r="I136" s="7"/>
      <c r="J136" s="7"/>
      <c r="K136" s="7"/>
      <c r="L136" s="7"/>
      <c r="M136" s="7"/>
      <c r="N136" s="22"/>
    </row>
    <row r="137" spans="4:14" x14ac:dyDescent="0.2">
      <c r="D137" s="7"/>
      <c r="E137" s="7"/>
      <c r="F137" s="7"/>
      <c r="G137" s="7"/>
      <c r="H137" s="7"/>
      <c r="I137" s="7"/>
      <c r="J137" s="7"/>
      <c r="K137" s="7"/>
      <c r="L137" s="7"/>
      <c r="M137" s="7"/>
      <c r="N137" s="22"/>
    </row>
    <row r="138" spans="4:14" x14ac:dyDescent="0.2">
      <c r="D138" s="7"/>
      <c r="E138" s="7"/>
      <c r="F138" s="7"/>
      <c r="G138" s="7"/>
      <c r="H138" s="7"/>
      <c r="I138" s="7"/>
      <c r="J138" s="7"/>
      <c r="K138" s="7"/>
      <c r="L138" s="7"/>
      <c r="M138" s="7"/>
      <c r="N138" s="22"/>
    </row>
    <row r="139" spans="4:14" x14ac:dyDescent="0.2">
      <c r="D139" s="7"/>
      <c r="E139" s="7"/>
      <c r="F139" s="7"/>
      <c r="G139" s="7"/>
      <c r="H139" s="7"/>
      <c r="I139" s="7"/>
      <c r="J139" s="7"/>
      <c r="K139" s="7"/>
      <c r="L139" s="7"/>
      <c r="M139" s="7"/>
      <c r="N139" s="22"/>
    </row>
    <row r="140" spans="4:14" x14ac:dyDescent="0.2">
      <c r="D140" s="7"/>
      <c r="E140" s="7"/>
      <c r="F140" s="7"/>
      <c r="G140" s="7"/>
      <c r="H140" s="7"/>
      <c r="I140" s="7"/>
      <c r="J140" s="7"/>
      <c r="K140" s="7"/>
      <c r="L140" s="7"/>
      <c r="M140" s="7"/>
      <c r="N140" s="22"/>
    </row>
    <row r="141" spans="4:14" x14ac:dyDescent="0.2">
      <c r="D141" s="7"/>
      <c r="E141" s="7"/>
      <c r="F141" s="7"/>
      <c r="G141" s="7"/>
      <c r="H141" s="7"/>
      <c r="I141" s="7"/>
      <c r="J141" s="7"/>
      <c r="K141" s="7"/>
      <c r="L141" s="7"/>
      <c r="M141" s="7"/>
      <c r="N141" s="22"/>
    </row>
    <row r="142" spans="4:14" x14ac:dyDescent="0.2">
      <c r="D142" s="7"/>
      <c r="E142" s="7"/>
      <c r="F142" s="7"/>
      <c r="G142" s="7"/>
      <c r="H142" s="7"/>
      <c r="I142" s="7"/>
      <c r="J142" s="7"/>
      <c r="K142" s="7"/>
      <c r="L142" s="7"/>
      <c r="M142" s="7"/>
      <c r="N142" s="22"/>
    </row>
    <row r="143" spans="4:14" x14ac:dyDescent="0.2">
      <c r="D143" s="7"/>
      <c r="E143" s="7"/>
      <c r="F143" s="7"/>
      <c r="G143" s="7"/>
      <c r="H143" s="7"/>
      <c r="I143" s="7"/>
      <c r="J143" s="7"/>
      <c r="K143" s="7"/>
      <c r="L143" s="7"/>
      <c r="M143" s="7"/>
      <c r="N143" s="22"/>
    </row>
    <row r="144" spans="4:14" x14ac:dyDescent="0.2">
      <c r="D144" s="7"/>
      <c r="E144" s="7"/>
      <c r="F144" s="7"/>
      <c r="G144" s="7"/>
      <c r="H144" s="7"/>
      <c r="I144" s="7"/>
      <c r="J144" s="7"/>
      <c r="K144" s="7"/>
      <c r="L144" s="7"/>
      <c r="M144" s="7"/>
      <c r="N144" s="22"/>
    </row>
    <row r="145" spans="4:14" x14ac:dyDescent="0.2">
      <c r="D145" s="7"/>
      <c r="E145" s="7"/>
      <c r="F145" s="7"/>
      <c r="G145" s="7"/>
      <c r="H145" s="7"/>
      <c r="I145" s="7"/>
      <c r="J145" s="7"/>
      <c r="K145" s="7"/>
      <c r="L145" s="7"/>
      <c r="M145" s="7"/>
      <c r="N145" s="22"/>
    </row>
    <row r="146" spans="4:14" x14ac:dyDescent="0.2">
      <c r="D146" s="7"/>
      <c r="E146" s="7"/>
      <c r="F146" s="7"/>
      <c r="G146" s="7"/>
      <c r="H146" s="7"/>
      <c r="I146" s="7"/>
      <c r="J146" s="7"/>
      <c r="K146" s="7"/>
      <c r="L146" s="7"/>
      <c r="M146" s="7"/>
      <c r="N146" s="22"/>
    </row>
    <row r="147" spans="4:14" x14ac:dyDescent="0.2">
      <c r="D147" s="7"/>
      <c r="E147" s="7"/>
      <c r="F147" s="7"/>
      <c r="G147" s="7"/>
      <c r="H147" s="7"/>
      <c r="I147" s="7"/>
      <c r="J147" s="7"/>
      <c r="K147" s="7"/>
      <c r="L147" s="7"/>
      <c r="M147" s="7"/>
      <c r="N147" s="22"/>
    </row>
    <row r="148" spans="4:14" x14ac:dyDescent="0.2">
      <c r="D148" s="7"/>
      <c r="E148" s="7"/>
      <c r="F148" s="7"/>
      <c r="G148" s="7"/>
      <c r="H148" s="7"/>
      <c r="I148" s="7"/>
      <c r="J148" s="7"/>
      <c r="K148" s="7"/>
      <c r="L148" s="7"/>
      <c r="M148" s="7"/>
      <c r="N148" s="22"/>
    </row>
    <row r="149" spans="4:14" x14ac:dyDescent="0.2">
      <c r="D149" s="7"/>
      <c r="E149" s="7"/>
      <c r="F149" s="7"/>
      <c r="G149" s="7"/>
      <c r="H149" s="7"/>
      <c r="I149" s="7"/>
      <c r="J149" s="7"/>
      <c r="K149" s="7"/>
      <c r="L149" s="7"/>
      <c r="M149" s="7"/>
      <c r="N149" s="22"/>
    </row>
    <row r="150" spans="4:14" x14ac:dyDescent="0.2">
      <c r="D150" s="7"/>
      <c r="E150" s="7"/>
      <c r="F150" s="7"/>
      <c r="G150" s="7"/>
      <c r="H150" s="7"/>
      <c r="I150" s="7"/>
      <c r="J150" s="7"/>
      <c r="K150" s="7"/>
      <c r="L150" s="7"/>
      <c r="M150" s="7"/>
      <c r="N150" s="22"/>
    </row>
    <row r="151" spans="4:14" x14ac:dyDescent="0.2">
      <c r="D151" s="7"/>
      <c r="E151" s="7"/>
      <c r="F151" s="7"/>
      <c r="G151" s="7"/>
      <c r="H151" s="7"/>
      <c r="I151" s="7"/>
      <c r="J151" s="7"/>
      <c r="K151" s="7"/>
      <c r="L151" s="7"/>
      <c r="M151" s="7"/>
      <c r="N151" s="22"/>
    </row>
    <row r="152" spans="4:14" x14ac:dyDescent="0.2">
      <c r="D152" s="7"/>
      <c r="E152" s="7"/>
      <c r="F152" s="7"/>
      <c r="G152" s="7"/>
      <c r="H152" s="7"/>
      <c r="I152" s="7"/>
      <c r="J152" s="7"/>
      <c r="K152" s="7"/>
      <c r="L152" s="7"/>
      <c r="M152" s="7"/>
      <c r="N152" s="22"/>
    </row>
    <row r="153" spans="4:14" x14ac:dyDescent="0.2">
      <c r="D153" s="7"/>
      <c r="E153" s="7"/>
      <c r="F153" s="7"/>
      <c r="G153" s="7"/>
      <c r="H153" s="7"/>
      <c r="I153" s="7"/>
      <c r="J153" s="7"/>
      <c r="K153" s="7"/>
      <c r="L153" s="7"/>
      <c r="M153" s="7"/>
      <c r="N153" s="22"/>
    </row>
    <row r="154" spans="4:14" x14ac:dyDescent="0.2">
      <c r="D154" s="7"/>
      <c r="E154" s="7"/>
      <c r="F154" s="7"/>
      <c r="G154" s="7"/>
      <c r="H154" s="7"/>
      <c r="I154" s="7"/>
      <c r="J154" s="7"/>
      <c r="K154" s="7"/>
      <c r="L154" s="7"/>
      <c r="M154" s="7"/>
      <c r="N154" s="22"/>
    </row>
    <row r="155" spans="4:14" x14ac:dyDescent="0.2">
      <c r="D155" s="7"/>
      <c r="E155" s="7"/>
      <c r="F155" s="7"/>
      <c r="G155" s="7"/>
      <c r="H155" s="7"/>
      <c r="I155" s="7"/>
      <c r="J155" s="7"/>
      <c r="K155" s="7"/>
      <c r="L155" s="7"/>
      <c r="M155" s="7"/>
      <c r="N155" s="22"/>
    </row>
    <row r="156" spans="4:14" x14ac:dyDescent="0.2">
      <c r="D156" s="7"/>
      <c r="E156" s="7"/>
      <c r="F156" s="7"/>
      <c r="G156" s="7"/>
      <c r="H156" s="7"/>
      <c r="I156" s="7"/>
      <c r="J156" s="7"/>
      <c r="K156" s="7"/>
      <c r="L156" s="7"/>
      <c r="M156" s="7"/>
      <c r="N156" s="22"/>
    </row>
    <row r="157" spans="4:14" x14ac:dyDescent="0.2">
      <c r="D157" s="7"/>
      <c r="E157" s="7"/>
      <c r="F157" s="7"/>
      <c r="G157" s="7"/>
      <c r="H157" s="7"/>
      <c r="I157" s="7"/>
      <c r="J157" s="7"/>
      <c r="K157" s="7"/>
      <c r="L157" s="7"/>
      <c r="M157" s="7"/>
      <c r="N157" s="22"/>
    </row>
    <row r="158" spans="4:14" x14ac:dyDescent="0.2">
      <c r="D158" s="7"/>
      <c r="E158" s="7"/>
      <c r="F158" s="7"/>
      <c r="G158" s="7"/>
      <c r="H158" s="7"/>
      <c r="I158" s="7"/>
      <c r="J158" s="7"/>
      <c r="K158" s="7"/>
      <c r="L158" s="7"/>
      <c r="M158" s="7"/>
      <c r="N158" s="22"/>
    </row>
    <row r="159" spans="4:14" x14ac:dyDescent="0.2">
      <c r="D159" s="7"/>
      <c r="E159" s="7"/>
      <c r="F159" s="7"/>
      <c r="G159" s="7"/>
      <c r="H159" s="7"/>
      <c r="I159" s="7"/>
      <c r="J159" s="7"/>
      <c r="K159" s="7"/>
      <c r="L159" s="7"/>
      <c r="M159" s="7"/>
      <c r="N159" s="22"/>
    </row>
    <row r="160" spans="4:14" x14ac:dyDescent="0.2">
      <c r="D160" s="7"/>
      <c r="E160" s="7"/>
      <c r="F160" s="7"/>
      <c r="G160" s="7"/>
      <c r="H160" s="7"/>
      <c r="I160" s="7"/>
      <c r="J160" s="7"/>
      <c r="K160" s="7"/>
      <c r="L160" s="7"/>
      <c r="M160" s="7"/>
      <c r="N160" s="22"/>
    </row>
    <row r="161" spans="4:14" x14ac:dyDescent="0.2">
      <c r="D161" s="7"/>
      <c r="E161" s="7"/>
      <c r="F161" s="7"/>
      <c r="G161" s="7"/>
      <c r="H161" s="7"/>
      <c r="I161" s="7"/>
      <c r="J161" s="7"/>
      <c r="K161" s="7"/>
      <c r="L161" s="7"/>
      <c r="M161" s="7"/>
      <c r="N161" s="22"/>
    </row>
    <row r="162" spans="4:14" x14ac:dyDescent="0.2">
      <c r="D162" s="7"/>
      <c r="E162" s="7"/>
      <c r="F162" s="7"/>
      <c r="G162" s="7"/>
      <c r="H162" s="7"/>
      <c r="I162" s="7"/>
      <c r="J162" s="7"/>
      <c r="K162" s="7"/>
      <c r="L162" s="7"/>
      <c r="M162" s="7"/>
      <c r="N162" s="22"/>
    </row>
    <row r="163" spans="4:14" x14ac:dyDescent="0.2">
      <c r="D163" s="7"/>
      <c r="E163" s="7"/>
      <c r="F163" s="7"/>
      <c r="G163" s="7"/>
      <c r="H163" s="7"/>
      <c r="I163" s="7"/>
      <c r="J163" s="7"/>
      <c r="K163" s="7"/>
      <c r="L163" s="7"/>
      <c r="M163" s="7"/>
      <c r="N163" s="22"/>
    </row>
    <row r="164" spans="4:14" x14ac:dyDescent="0.2">
      <c r="D164" s="7"/>
      <c r="E164" s="7"/>
      <c r="F164" s="7"/>
      <c r="G164" s="7"/>
      <c r="H164" s="7"/>
      <c r="I164" s="7"/>
      <c r="J164" s="7"/>
      <c r="K164" s="7"/>
      <c r="L164" s="7"/>
      <c r="M164" s="7"/>
      <c r="N164" s="22"/>
    </row>
    <row r="165" spans="4:14" x14ac:dyDescent="0.2">
      <c r="D165" s="7"/>
      <c r="E165" s="7"/>
      <c r="F165" s="7"/>
      <c r="G165" s="7"/>
      <c r="H165" s="7"/>
      <c r="I165" s="7"/>
      <c r="J165" s="7"/>
      <c r="K165" s="7"/>
      <c r="L165" s="7"/>
      <c r="M165" s="7"/>
      <c r="N165" s="22"/>
    </row>
    <row r="166" spans="4:14" x14ac:dyDescent="0.2">
      <c r="D166" s="7"/>
      <c r="E166" s="7"/>
      <c r="F166" s="7"/>
      <c r="G166" s="7"/>
      <c r="H166" s="7"/>
      <c r="I166" s="7"/>
      <c r="J166" s="7"/>
      <c r="K166" s="7"/>
      <c r="L166" s="7"/>
      <c r="M166" s="7"/>
      <c r="N166" s="22"/>
    </row>
    <row r="167" spans="4:14" x14ac:dyDescent="0.2">
      <c r="D167" s="7"/>
      <c r="E167" s="7"/>
      <c r="F167" s="7"/>
      <c r="G167" s="7"/>
      <c r="H167" s="7"/>
      <c r="I167" s="7"/>
      <c r="J167" s="7"/>
      <c r="K167" s="7"/>
      <c r="L167" s="7"/>
      <c r="M167" s="7"/>
      <c r="N167" s="22"/>
    </row>
    <row r="168" spans="4:14" x14ac:dyDescent="0.2">
      <c r="D168" s="7"/>
      <c r="E168" s="7"/>
      <c r="F168" s="7"/>
      <c r="G168" s="7"/>
      <c r="H168" s="7"/>
      <c r="I168" s="7"/>
      <c r="J168" s="7"/>
      <c r="K168" s="7"/>
      <c r="L168" s="7"/>
      <c r="M168" s="7"/>
      <c r="N168" s="22"/>
    </row>
    <row r="169" spans="4:14" x14ac:dyDescent="0.2">
      <c r="D169" s="7"/>
      <c r="E169" s="7"/>
      <c r="F169" s="7"/>
      <c r="G169" s="7"/>
      <c r="H169" s="7"/>
      <c r="I169" s="7"/>
      <c r="J169" s="7"/>
      <c r="K169" s="7"/>
      <c r="L169" s="7"/>
      <c r="M169" s="7"/>
      <c r="N169" s="22"/>
    </row>
    <row r="170" spans="4:14" x14ac:dyDescent="0.2">
      <c r="D170" s="7"/>
      <c r="E170" s="7"/>
      <c r="F170" s="7"/>
      <c r="G170" s="7"/>
      <c r="H170" s="7"/>
      <c r="I170" s="7"/>
      <c r="J170" s="7"/>
      <c r="K170" s="7"/>
      <c r="L170" s="7"/>
      <c r="M170" s="7"/>
      <c r="N170" s="22"/>
    </row>
    <row r="171" spans="4:14" x14ac:dyDescent="0.2">
      <c r="D171" s="7"/>
      <c r="E171" s="7"/>
      <c r="F171" s="7"/>
      <c r="G171" s="7"/>
      <c r="H171" s="7"/>
      <c r="I171" s="7"/>
      <c r="J171" s="7"/>
      <c r="K171" s="7"/>
      <c r="L171" s="7"/>
      <c r="M171" s="7"/>
      <c r="N171" s="22"/>
    </row>
    <row r="172" spans="4:14" x14ac:dyDescent="0.2">
      <c r="D172" s="7"/>
      <c r="E172" s="7"/>
      <c r="F172" s="7"/>
      <c r="G172" s="7"/>
      <c r="H172" s="7"/>
      <c r="I172" s="7"/>
      <c r="J172" s="7"/>
      <c r="K172" s="7"/>
      <c r="L172" s="7"/>
      <c r="M172" s="7"/>
      <c r="N172" s="22"/>
    </row>
    <row r="173" spans="4:14" x14ac:dyDescent="0.2">
      <c r="D173" s="7"/>
      <c r="E173" s="7"/>
      <c r="F173" s="7"/>
      <c r="G173" s="7"/>
      <c r="H173" s="7"/>
      <c r="I173" s="7"/>
      <c r="J173" s="7"/>
      <c r="K173" s="7"/>
      <c r="L173" s="7"/>
      <c r="M173" s="7"/>
      <c r="N173" s="22"/>
    </row>
    <row r="174" spans="4:14" x14ac:dyDescent="0.2">
      <c r="D174" s="7"/>
      <c r="E174" s="7"/>
      <c r="F174" s="7"/>
      <c r="G174" s="7"/>
      <c r="H174" s="7"/>
      <c r="I174" s="7"/>
      <c r="J174" s="7"/>
      <c r="K174" s="7"/>
      <c r="L174" s="7"/>
      <c r="M174" s="7"/>
      <c r="N174" s="22"/>
    </row>
    <row r="175" spans="4:14" x14ac:dyDescent="0.2">
      <c r="D175" s="7"/>
      <c r="E175" s="7"/>
      <c r="F175" s="7"/>
      <c r="G175" s="7"/>
      <c r="H175" s="7"/>
      <c r="I175" s="7"/>
      <c r="J175" s="7"/>
      <c r="K175" s="7"/>
      <c r="L175" s="7"/>
      <c r="M175" s="7"/>
      <c r="N175" s="22"/>
    </row>
    <row r="176" spans="4:14" x14ac:dyDescent="0.2">
      <c r="D176" s="7"/>
      <c r="E176" s="7"/>
      <c r="F176" s="7"/>
      <c r="G176" s="7"/>
      <c r="H176" s="7"/>
      <c r="I176" s="7"/>
      <c r="J176" s="7"/>
      <c r="K176" s="7"/>
      <c r="L176" s="7"/>
      <c r="M176" s="7"/>
      <c r="N176" s="22"/>
    </row>
    <row r="177" spans="4:14" x14ac:dyDescent="0.2">
      <c r="D177" s="7"/>
      <c r="E177" s="7"/>
      <c r="F177" s="7"/>
      <c r="G177" s="7"/>
      <c r="H177" s="7"/>
      <c r="I177" s="7"/>
      <c r="J177" s="7"/>
      <c r="K177" s="7"/>
      <c r="L177" s="7"/>
      <c r="M177" s="7"/>
      <c r="N177" s="22"/>
    </row>
    <row r="178" spans="4:14" x14ac:dyDescent="0.2">
      <c r="D178" s="7"/>
      <c r="E178" s="7"/>
      <c r="F178" s="7"/>
      <c r="G178" s="7"/>
      <c r="H178" s="7"/>
      <c r="I178" s="7"/>
      <c r="J178" s="7"/>
      <c r="K178" s="7"/>
      <c r="L178" s="7"/>
      <c r="M178" s="7"/>
      <c r="N178" s="22"/>
    </row>
    <row r="179" spans="4:14" x14ac:dyDescent="0.2">
      <c r="D179" s="7"/>
      <c r="E179" s="7"/>
      <c r="F179" s="7"/>
      <c r="G179" s="7"/>
      <c r="H179" s="7"/>
      <c r="I179" s="7"/>
      <c r="J179" s="7"/>
      <c r="K179" s="7"/>
      <c r="L179" s="7"/>
      <c r="M179" s="7"/>
      <c r="N179" s="22"/>
    </row>
    <row r="180" spans="4:14" x14ac:dyDescent="0.2">
      <c r="D180" s="7"/>
      <c r="E180" s="7"/>
      <c r="F180" s="7"/>
      <c r="G180" s="7"/>
      <c r="H180" s="7"/>
      <c r="I180" s="7"/>
      <c r="J180" s="7"/>
      <c r="K180" s="7"/>
      <c r="L180" s="7"/>
      <c r="M180" s="7"/>
      <c r="N180" s="22"/>
    </row>
    <row r="181" spans="4:14" x14ac:dyDescent="0.2">
      <c r="D181" s="7"/>
      <c r="E181" s="7"/>
      <c r="F181" s="7"/>
      <c r="G181" s="7"/>
      <c r="H181" s="7"/>
      <c r="I181" s="7"/>
      <c r="J181" s="7"/>
      <c r="K181" s="7"/>
      <c r="L181" s="7"/>
      <c r="M181" s="7"/>
      <c r="N181" s="22"/>
    </row>
    <row r="182" spans="4:14" x14ac:dyDescent="0.2">
      <c r="D182" s="7"/>
      <c r="E182" s="7"/>
      <c r="F182" s="7"/>
      <c r="G182" s="7"/>
      <c r="H182" s="7"/>
      <c r="I182" s="7"/>
      <c r="J182" s="7"/>
      <c r="K182" s="7"/>
      <c r="L182" s="7"/>
      <c r="M182" s="7"/>
      <c r="N182" s="22"/>
    </row>
    <row r="183" spans="4:14" x14ac:dyDescent="0.2">
      <c r="D183" s="7"/>
      <c r="E183" s="7"/>
      <c r="F183" s="7"/>
      <c r="G183" s="7"/>
      <c r="H183" s="7"/>
      <c r="I183" s="7"/>
      <c r="J183" s="7"/>
      <c r="K183" s="7"/>
      <c r="L183" s="7"/>
      <c r="M183" s="7"/>
      <c r="N183" s="22"/>
    </row>
    <row r="184" spans="4:14" x14ac:dyDescent="0.2">
      <c r="D184" s="7"/>
      <c r="E184" s="7"/>
      <c r="F184" s="7"/>
      <c r="G184" s="7"/>
      <c r="H184" s="7"/>
      <c r="I184" s="7"/>
      <c r="J184" s="7"/>
      <c r="K184" s="7"/>
      <c r="L184" s="7"/>
      <c r="M184" s="7"/>
      <c r="N184" s="22"/>
    </row>
    <row r="185" spans="4:14" x14ac:dyDescent="0.2">
      <c r="D185" s="7"/>
      <c r="E185" s="7"/>
      <c r="F185" s="7"/>
      <c r="G185" s="7"/>
      <c r="H185" s="7"/>
      <c r="I185" s="7"/>
      <c r="J185" s="7"/>
      <c r="K185" s="7"/>
      <c r="L185" s="7"/>
      <c r="M185" s="7"/>
      <c r="N185" s="22"/>
    </row>
    <row r="186" spans="4:14" x14ac:dyDescent="0.2">
      <c r="D186" s="7"/>
      <c r="E186" s="7"/>
      <c r="F186" s="7"/>
      <c r="G186" s="7"/>
      <c r="H186" s="7"/>
      <c r="I186" s="7"/>
      <c r="J186" s="7"/>
      <c r="K186" s="7"/>
      <c r="L186" s="7"/>
      <c r="M186" s="7"/>
      <c r="N186" s="22"/>
    </row>
    <row r="187" spans="4:14" x14ac:dyDescent="0.2">
      <c r="D187" s="7"/>
      <c r="E187" s="7"/>
      <c r="F187" s="7"/>
      <c r="G187" s="7"/>
      <c r="H187" s="7"/>
      <c r="I187" s="7"/>
      <c r="J187" s="7"/>
      <c r="K187" s="7"/>
      <c r="L187" s="7"/>
      <c r="M187" s="7"/>
      <c r="N187" s="22"/>
    </row>
    <row r="188" spans="4:14" x14ac:dyDescent="0.2">
      <c r="D188" s="7"/>
      <c r="E188" s="7"/>
      <c r="F188" s="7"/>
      <c r="G188" s="7"/>
      <c r="H188" s="7"/>
      <c r="I188" s="7"/>
      <c r="J188" s="7"/>
      <c r="K188" s="7"/>
      <c r="L188" s="7"/>
      <c r="M188" s="7"/>
      <c r="N188" s="22"/>
    </row>
    <row r="189" spans="4:14" x14ac:dyDescent="0.2">
      <c r="D189" s="7"/>
      <c r="E189" s="7"/>
      <c r="F189" s="7"/>
      <c r="G189" s="7"/>
      <c r="H189" s="7"/>
      <c r="I189" s="7"/>
      <c r="J189" s="7"/>
      <c r="K189" s="7"/>
      <c r="L189" s="7"/>
      <c r="M189" s="7"/>
      <c r="N189" s="22"/>
    </row>
    <row r="190" spans="4:14" x14ac:dyDescent="0.2">
      <c r="D190" s="7"/>
      <c r="E190" s="7"/>
      <c r="F190" s="7"/>
      <c r="G190" s="7"/>
      <c r="H190" s="7"/>
      <c r="I190" s="7"/>
      <c r="J190" s="7"/>
      <c r="K190" s="7"/>
      <c r="L190" s="7"/>
      <c r="M190" s="7"/>
      <c r="N190" s="22"/>
    </row>
    <row r="191" spans="4:14" x14ac:dyDescent="0.2">
      <c r="D191" s="7"/>
      <c r="E191" s="7"/>
      <c r="F191" s="7"/>
      <c r="G191" s="7"/>
      <c r="H191" s="7"/>
      <c r="I191" s="7"/>
      <c r="J191" s="7"/>
      <c r="K191" s="7"/>
      <c r="L191" s="7"/>
      <c r="M191" s="7"/>
      <c r="N191" s="22"/>
    </row>
    <row r="192" spans="4:14" x14ac:dyDescent="0.2">
      <c r="D192" s="7"/>
      <c r="E192" s="7"/>
      <c r="F192" s="7"/>
      <c r="G192" s="7"/>
      <c r="H192" s="7"/>
      <c r="I192" s="7"/>
      <c r="J192" s="7"/>
      <c r="K192" s="7"/>
      <c r="L192" s="7"/>
      <c r="M192" s="7"/>
      <c r="N192" s="22"/>
    </row>
    <row r="193" spans="4:14" x14ac:dyDescent="0.2">
      <c r="D193" s="7"/>
      <c r="E193" s="7"/>
      <c r="F193" s="7"/>
      <c r="G193" s="7"/>
      <c r="H193" s="7"/>
      <c r="I193" s="7"/>
      <c r="J193" s="7"/>
      <c r="K193" s="7"/>
      <c r="L193" s="7"/>
      <c r="M193" s="7"/>
      <c r="N193" s="22"/>
    </row>
    <row r="194" spans="4:14" x14ac:dyDescent="0.2">
      <c r="D194" s="7"/>
      <c r="E194" s="7"/>
      <c r="F194" s="7"/>
      <c r="G194" s="7"/>
      <c r="H194" s="7"/>
      <c r="I194" s="7"/>
      <c r="J194" s="7"/>
      <c r="K194" s="7"/>
      <c r="L194" s="7"/>
      <c r="M194" s="7"/>
      <c r="N194" s="22"/>
    </row>
    <row r="195" spans="4:14" x14ac:dyDescent="0.2">
      <c r="D195" s="7"/>
      <c r="E195" s="7"/>
      <c r="F195" s="7"/>
      <c r="G195" s="7"/>
      <c r="H195" s="7"/>
      <c r="I195" s="7"/>
      <c r="J195" s="7"/>
      <c r="K195" s="7"/>
      <c r="L195" s="7"/>
      <c r="M195" s="7"/>
      <c r="N195" s="22"/>
    </row>
    <row r="196" spans="4:14" x14ac:dyDescent="0.2">
      <c r="D196" s="7"/>
      <c r="E196" s="7"/>
      <c r="F196" s="7"/>
      <c r="G196" s="7"/>
      <c r="H196" s="7"/>
      <c r="I196" s="7"/>
      <c r="J196" s="7"/>
      <c r="K196" s="7"/>
      <c r="L196" s="7"/>
      <c r="M196" s="7"/>
      <c r="N196" s="22"/>
    </row>
    <row r="197" spans="4:14" x14ac:dyDescent="0.2">
      <c r="D197" s="7"/>
      <c r="E197" s="7"/>
      <c r="F197" s="7"/>
      <c r="G197" s="7"/>
      <c r="H197" s="7"/>
      <c r="I197" s="7"/>
      <c r="J197" s="7"/>
      <c r="K197" s="7"/>
      <c r="L197" s="7"/>
      <c r="M197" s="7"/>
      <c r="N197" s="22"/>
    </row>
    <row r="198" spans="4:14" x14ac:dyDescent="0.2">
      <c r="D198" s="7"/>
      <c r="E198" s="7"/>
      <c r="F198" s="7"/>
      <c r="G198" s="7"/>
      <c r="H198" s="7"/>
      <c r="I198" s="7"/>
      <c r="J198" s="7"/>
      <c r="K198" s="7"/>
      <c r="L198" s="7"/>
      <c r="M198" s="7"/>
      <c r="N198" s="22"/>
    </row>
    <row r="199" spans="4:14" x14ac:dyDescent="0.2">
      <c r="D199" s="7"/>
      <c r="E199" s="7"/>
      <c r="F199" s="7"/>
      <c r="G199" s="7"/>
      <c r="H199" s="7"/>
      <c r="I199" s="7"/>
      <c r="J199" s="7"/>
      <c r="K199" s="7"/>
      <c r="L199" s="7"/>
      <c r="M199" s="7"/>
      <c r="N199" s="22"/>
    </row>
    <row r="200" spans="4:14" x14ac:dyDescent="0.2">
      <c r="D200" s="7"/>
      <c r="E200" s="7"/>
      <c r="F200" s="7"/>
      <c r="G200" s="7"/>
      <c r="H200" s="7"/>
      <c r="I200" s="7"/>
      <c r="J200" s="7"/>
      <c r="K200" s="7"/>
      <c r="L200" s="7"/>
      <c r="M200" s="7"/>
      <c r="N200" s="22"/>
    </row>
    <row r="201" spans="4:14" x14ac:dyDescent="0.2">
      <c r="D201" s="7"/>
      <c r="E201" s="7"/>
      <c r="F201" s="7"/>
      <c r="G201" s="7"/>
      <c r="H201" s="7"/>
      <c r="I201" s="7"/>
      <c r="J201" s="7"/>
      <c r="K201" s="7"/>
      <c r="L201" s="7"/>
      <c r="M201" s="7"/>
      <c r="N201" s="22"/>
    </row>
    <row r="202" spans="4:14" x14ac:dyDescent="0.2">
      <c r="D202" s="7"/>
      <c r="E202" s="7"/>
      <c r="F202" s="7"/>
      <c r="G202" s="7"/>
      <c r="H202" s="7"/>
      <c r="I202" s="7"/>
      <c r="J202" s="7"/>
      <c r="K202" s="7"/>
      <c r="L202" s="7"/>
      <c r="M202" s="7"/>
      <c r="N202" s="22"/>
    </row>
    <row r="203" spans="4:14" x14ac:dyDescent="0.2">
      <c r="D203" s="7"/>
      <c r="E203" s="7"/>
      <c r="F203" s="7"/>
      <c r="G203" s="7"/>
      <c r="H203" s="7"/>
      <c r="I203" s="7"/>
      <c r="J203" s="7"/>
      <c r="K203" s="7"/>
      <c r="L203" s="7"/>
      <c r="M203" s="7"/>
      <c r="N203" s="22"/>
    </row>
    <row r="204" spans="4:14" x14ac:dyDescent="0.2">
      <c r="D204" s="7"/>
      <c r="E204" s="7"/>
      <c r="F204" s="7"/>
      <c r="G204" s="7"/>
      <c r="H204" s="7"/>
      <c r="I204" s="7"/>
      <c r="J204" s="7"/>
      <c r="K204" s="7"/>
      <c r="L204" s="7"/>
      <c r="M204" s="7"/>
      <c r="N204" s="22"/>
    </row>
    <row r="205" spans="4:14" x14ac:dyDescent="0.2">
      <c r="D205" s="7"/>
      <c r="E205" s="7"/>
      <c r="F205" s="7"/>
      <c r="G205" s="7"/>
      <c r="H205" s="7"/>
      <c r="I205" s="7"/>
      <c r="J205" s="7"/>
      <c r="K205" s="7"/>
      <c r="L205" s="7"/>
      <c r="M205" s="7"/>
      <c r="N205" s="22"/>
    </row>
    <row r="206" spans="4:14" x14ac:dyDescent="0.2">
      <c r="D206" s="7"/>
      <c r="E206" s="7"/>
      <c r="F206" s="7"/>
      <c r="G206" s="7"/>
      <c r="H206" s="7"/>
      <c r="I206" s="7"/>
      <c r="J206" s="7"/>
      <c r="K206" s="7"/>
      <c r="L206" s="7"/>
      <c r="M206" s="7"/>
      <c r="N206" s="22"/>
    </row>
    <row r="207" spans="4:14" x14ac:dyDescent="0.2">
      <c r="D207" s="7"/>
      <c r="E207" s="7"/>
      <c r="F207" s="7"/>
      <c r="G207" s="7"/>
      <c r="H207" s="7"/>
      <c r="I207" s="7"/>
      <c r="J207" s="7"/>
      <c r="K207" s="7"/>
      <c r="L207" s="7"/>
      <c r="M207" s="7"/>
      <c r="N207" s="22"/>
    </row>
    <row r="208" spans="4:14" x14ac:dyDescent="0.2">
      <c r="D208" s="7"/>
      <c r="E208" s="7"/>
      <c r="F208" s="7"/>
      <c r="G208" s="7"/>
      <c r="H208" s="7"/>
      <c r="I208" s="7"/>
      <c r="J208" s="7"/>
      <c r="K208" s="7"/>
      <c r="L208" s="7"/>
      <c r="M208" s="7"/>
      <c r="N208" s="22"/>
    </row>
    <row r="209" spans="4:14" x14ac:dyDescent="0.2">
      <c r="D209" s="7"/>
      <c r="E209" s="7"/>
      <c r="F209" s="7"/>
      <c r="G209" s="7"/>
      <c r="H209" s="7"/>
      <c r="I209" s="7"/>
      <c r="J209" s="7"/>
      <c r="K209" s="7"/>
      <c r="L209" s="7"/>
      <c r="M209" s="7"/>
      <c r="N209" s="22"/>
    </row>
    <row r="210" spans="4:14" x14ac:dyDescent="0.2">
      <c r="D210" s="7"/>
      <c r="E210" s="7"/>
      <c r="F210" s="7"/>
      <c r="G210" s="7"/>
      <c r="H210" s="7"/>
      <c r="I210" s="7"/>
      <c r="J210" s="7"/>
      <c r="K210" s="7"/>
      <c r="L210" s="7"/>
      <c r="M210" s="7"/>
      <c r="N210" s="22"/>
    </row>
    <row r="211" spans="4:14" x14ac:dyDescent="0.2">
      <c r="D211" s="7"/>
      <c r="E211" s="7"/>
      <c r="F211" s="7"/>
      <c r="G211" s="7"/>
      <c r="H211" s="7"/>
      <c r="I211" s="7"/>
      <c r="J211" s="7"/>
      <c r="K211" s="7"/>
      <c r="L211" s="7"/>
      <c r="M211" s="7"/>
      <c r="N211" s="22"/>
    </row>
    <row r="212" spans="4:14" x14ac:dyDescent="0.2">
      <c r="D212" s="7"/>
      <c r="E212" s="7"/>
      <c r="F212" s="7"/>
      <c r="G212" s="7"/>
      <c r="H212" s="7"/>
      <c r="I212" s="7"/>
      <c r="J212" s="7"/>
      <c r="K212" s="7"/>
      <c r="L212" s="7"/>
      <c r="M212" s="7"/>
      <c r="N212" s="22"/>
    </row>
    <row r="213" spans="4:14" x14ac:dyDescent="0.2">
      <c r="D213" s="7"/>
      <c r="E213" s="7"/>
      <c r="F213" s="7"/>
      <c r="G213" s="7"/>
      <c r="H213" s="7"/>
      <c r="I213" s="7"/>
      <c r="J213" s="7"/>
      <c r="K213" s="7"/>
      <c r="L213" s="7"/>
      <c r="M213" s="7"/>
      <c r="N213" s="22"/>
    </row>
    <row r="214" spans="4:14" x14ac:dyDescent="0.2">
      <c r="D214" s="7"/>
      <c r="E214" s="7"/>
      <c r="F214" s="7"/>
      <c r="G214" s="7"/>
      <c r="H214" s="7"/>
      <c r="I214" s="7"/>
      <c r="J214" s="7"/>
      <c r="K214" s="7"/>
      <c r="L214" s="7"/>
      <c r="M214" s="7"/>
      <c r="N214" s="22"/>
    </row>
    <row r="215" spans="4:14" x14ac:dyDescent="0.2">
      <c r="D215" s="7"/>
      <c r="E215" s="7"/>
      <c r="F215" s="7"/>
      <c r="G215" s="7"/>
      <c r="H215" s="7"/>
      <c r="I215" s="7"/>
      <c r="J215" s="7"/>
      <c r="K215" s="7"/>
      <c r="L215" s="7"/>
      <c r="M215" s="7"/>
      <c r="N215" s="22"/>
    </row>
    <row r="216" spans="4:14" x14ac:dyDescent="0.2">
      <c r="D216" s="7"/>
      <c r="E216" s="7"/>
      <c r="F216" s="7"/>
      <c r="G216" s="7"/>
      <c r="H216" s="7"/>
      <c r="I216" s="7"/>
      <c r="J216" s="7"/>
      <c r="K216" s="7"/>
      <c r="L216" s="7"/>
      <c r="M216" s="7"/>
      <c r="N216" s="22"/>
    </row>
    <row r="217" spans="4:14" x14ac:dyDescent="0.2">
      <c r="D217" s="7"/>
      <c r="E217" s="7"/>
      <c r="F217" s="7"/>
      <c r="G217" s="7"/>
      <c r="H217" s="7"/>
      <c r="I217" s="7"/>
      <c r="J217" s="7"/>
      <c r="K217" s="7"/>
      <c r="L217" s="7"/>
      <c r="M217" s="7"/>
      <c r="N217" s="22"/>
    </row>
    <row r="218" spans="4:14" x14ac:dyDescent="0.2">
      <c r="D218" s="7"/>
      <c r="E218" s="7"/>
      <c r="F218" s="7"/>
      <c r="G218" s="7"/>
      <c r="H218" s="7"/>
      <c r="I218" s="7"/>
      <c r="J218" s="7"/>
      <c r="K218" s="7"/>
      <c r="L218" s="7"/>
      <c r="M218" s="7"/>
      <c r="N218" s="22"/>
    </row>
    <row r="219" spans="4:14" x14ac:dyDescent="0.2">
      <c r="D219" s="7"/>
      <c r="E219" s="7"/>
      <c r="F219" s="7"/>
      <c r="G219" s="7"/>
      <c r="H219" s="7"/>
      <c r="I219" s="7"/>
      <c r="J219" s="7"/>
      <c r="K219" s="7"/>
      <c r="L219" s="7"/>
      <c r="M219" s="7"/>
      <c r="N219" s="22"/>
    </row>
    <row r="220" spans="4:14" x14ac:dyDescent="0.2">
      <c r="D220" s="7"/>
      <c r="E220" s="7"/>
      <c r="F220" s="7"/>
      <c r="G220" s="7"/>
      <c r="H220" s="7"/>
      <c r="I220" s="7"/>
      <c r="J220" s="7"/>
      <c r="K220" s="7"/>
      <c r="L220" s="7"/>
      <c r="M220" s="7"/>
      <c r="N220" s="22"/>
    </row>
    <row r="221" spans="4:14" x14ac:dyDescent="0.2">
      <c r="D221" s="7"/>
      <c r="E221" s="7"/>
      <c r="F221" s="7"/>
      <c r="G221" s="7"/>
      <c r="H221" s="7"/>
      <c r="I221" s="7"/>
      <c r="J221" s="7"/>
      <c r="K221" s="7"/>
      <c r="L221" s="7"/>
      <c r="M221" s="7"/>
      <c r="N221" s="22"/>
    </row>
    <row r="222" spans="4:14" x14ac:dyDescent="0.2">
      <c r="D222" s="7"/>
      <c r="E222" s="7"/>
      <c r="F222" s="7"/>
      <c r="G222" s="7"/>
      <c r="H222" s="7"/>
      <c r="I222" s="7"/>
      <c r="J222" s="7"/>
      <c r="K222" s="7"/>
      <c r="L222" s="7"/>
      <c r="M222" s="7"/>
      <c r="N222" s="22"/>
    </row>
    <row r="223" spans="4:14" x14ac:dyDescent="0.2">
      <c r="D223" s="7"/>
      <c r="E223" s="7"/>
      <c r="F223" s="7"/>
      <c r="G223" s="7"/>
      <c r="H223" s="7"/>
      <c r="I223" s="7"/>
      <c r="J223" s="7"/>
      <c r="K223" s="7"/>
      <c r="L223" s="7"/>
      <c r="M223" s="7"/>
      <c r="N223" s="22"/>
    </row>
    <row r="224" spans="4:14" x14ac:dyDescent="0.2">
      <c r="D224" s="7"/>
      <c r="E224" s="7"/>
      <c r="F224" s="7"/>
      <c r="G224" s="7"/>
      <c r="H224" s="7"/>
      <c r="I224" s="7"/>
      <c r="J224" s="7"/>
      <c r="K224" s="7"/>
      <c r="L224" s="7"/>
      <c r="M224" s="7"/>
      <c r="N224" s="22"/>
    </row>
    <row r="225" spans="4:14" x14ac:dyDescent="0.2">
      <c r="D225" s="7"/>
      <c r="E225" s="7"/>
      <c r="F225" s="7"/>
      <c r="G225" s="7"/>
      <c r="H225" s="7"/>
      <c r="I225" s="7"/>
      <c r="J225" s="7"/>
      <c r="K225" s="7"/>
      <c r="L225" s="7"/>
      <c r="M225" s="7"/>
      <c r="N225" s="22"/>
    </row>
    <row r="226" spans="4:14" x14ac:dyDescent="0.2">
      <c r="D226" s="7"/>
      <c r="E226" s="7"/>
      <c r="F226" s="7"/>
      <c r="G226" s="7"/>
      <c r="H226" s="7"/>
      <c r="I226" s="7"/>
      <c r="J226" s="7"/>
      <c r="K226" s="7"/>
      <c r="L226" s="7"/>
      <c r="M226" s="7"/>
      <c r="N226" s="22"/>
    </row>
    <row r="227" spans="4:14" x14ac:dyDescent="0.2">
      <c r="D227" s="7"/>
      <c r="E227" s="7"/>
      <c r="F227" s="7"/>
      <c r="G227" s="7"/>
      <c r="H227" s="7"/>
      <c r="I227" s="7"/>
      <c r="J227" s="7"/>
      <c r="K227" s="7"/>
      <c r="L227" s="7"/>
      <c r="M227" s="7"/>
      <c r="N227" s="22"/>
    </row>
    <row r="228" spans="4:14" x14ac:dyDescent="0.2">
      <c r="D228" s="7"/>
      <c r="E228" s="7"/>
      <c r="F228" s="7"/>
      <c r="G228" s="7"/>
      <c r="H228" s="7"/>
      <c r="I228" s="7"/>
      <c r="J228" s="7"/>
      <c r="K228" s="7"/>
      <c r="L228" s="7"/>
      <c r="M228" s="7"/>
      <c r="N228" s="22"/>
    </row>
    <row r="229" spans="4:14" x14ac:dyDescent="0.2">
      <c r="D229" s="7"/>
      <c r="E229" s="7"/>
      <c r="F229" s="7"/>
      <c r="G229" s="7"/>
      <c r="H229" s="7"/>
      <c r="I229" s="7"/>
      <c r="J229" s="7"/>
      <c r="K229" s="7"/>
      <c r="L229" s="7"/>
      <c r="M229" s="7"/>
      <c r="N229" s="22"/>
    </row>
    <row r="230" spans="4:14" x14ac:dyDescent="0.2">
      <c r="D230" s="7"/>
      <c r="E230" s="7"/>
      <c r="F230" s="7"/>
      <c r="G230" s="7"/>
      <c r="H230" s="7"/>
      <c r="I230" s="7"/>
      <c r="J230" s="7"/>
      <c r="K230" s="7"/>
      <c r="L230" s="7"/>
      <c r="M230" s="7"/>
      <c r="N230" s="22"/>
    </row>
    <row r="231" spans="4:14" x14ac:dyDescent="0.2">
      <c r="D231" s="7"/>
      <c r="E231" s="7"/>
      <c r="F231" s="7"/>
      <c r="G231" s="7"/>
      <c r="H231" s="7"/>
      <c r="I231" s="7"/>
      <c r="J231" s="7"/>
      <c r="K231" s="7"/>
      <c r="L231" s="7"/>
      <c r="M231" s="7"/>
      <c r="N231" s="22"/>
    </row>
    <row r="232" spans="4:14" x14ac:dyDescent="0.2">
      <c r="D232" s="7"/>
      <c r="E232" s="7"/>
      <c r="F232" s="7"/>
      <c r="G232" s="7"/>
      <c r="H232" s="7"/>
      <c r="I232" s="7"/>
      <c r="J232" s="7"/>
      <c r="K232" s="7"/>
      <c r="L232" s="7"/>
      <c r="M232" s="7"/>
      <c r="N232" s="22"/>
    </row>
    <row r="233" spans="4:14" x14ac:dyDescent="0.2">
      <c r="D233" s="7"/>
      <c r="E233" s="7"/>
      <c r="F233" s="7"/>
      <c r="G233" s="7"/>
      <c r="H233" s="7"/>
      <c r="I233" s="7"/>
      <c r="J233" s="7"/>
      <c r="K233" s="7"/>
      <c r="L233" s="7"/>
      <c r="M233" s="7"/>
      <c r="N233" s="22"/>
    </row>
    <row r="234" spans="4:14" x14ac:dyDescent="0.2">
      <c r="D234" s="7"/>
      <c r="E234" s="7"/>
      <c r="F234" s="7"/>
      <c r="G234" s="7"/>
      <c r="H234" s="7"/>
      <c r="I234" s="7"/>
      <c r="J234" s="7"/>
      <c r="K234" s="7"/>
      <c r="L234" s="7"/>
      <c r="M234" s="7"/>
      <c r="N234" s="22"/>
    </row>
    <row r="235" spans="4:14" x14ac:dyDescent="0.2">
      <c r="D235" s="7"/>
      <c r="E235" s="7"/>
      <c r="F235" s="7"/>
      <c r="G235" s="7"/>
      <c r="H235" s="7"/>
      <c r="I235" s="7"/>
      <c r="J235" s="7"/>
      <c r="K235" s="7"/>
      <c r="L235" s="7"/>
      <c r="M235" s="7"/>
      <c r="N235" s="22"/>
    </row>
    <row r="236" spans="4:14" x14ac:dyDescent="0.2">
      <c r="D236" s="7"/>
      <c r="E236" s="7"/>
      <c r="F236" s="7"/>
      <c r="G236" s="7"/>
      <c r="H236" s="7"/>
      <c r="I236" s="7"/>
      <c r="J236" s="7"/>
      <c r="K236" s="7"/>
      <c r="L236" s="7"/>
      <c r="M236" s="7"/>
      <c r="N236" s="22"/>
    </row>
    <row r="237" spans="4:14" x14ac:dyDescent="0.2">
      <c r="D237" s="7"/>
      <c r="E237" s="7"/>
      <c r="F237" s="7"/>
      <c r="G237" s="7"/>
      <c r="H237" s="7"/>
      <c r="I237" s="7"/>
      <c r="J237" s="7"/>
      <c r="K237" s="7"/>
      <c r="L237" s="7"/>
      <c r="M237" s="7"/>
      <c r="N237" s="22"/>
    </row>
    <row r="238" spans="4:14" x14ac:dyDescent="0.2">
      <c r="D238" s="7"/>
      <c r="E238" s="7"/>
      <c r="F238" s="7"/>
      <c r="G238" s="7"/>
      <c r="H238" s="7"/>
      <c r="I238" s="7"/>
      <c r="J238" s="7"/>
      <c r="K238" s="7"/>
      <c r="L238" s="7"/>
      <c r="M238" s="7"/>
      <c r="N238" s="22"/>
    </row>
    <row r="239" spans="4:14" x14ac:dyDescent="0.2">
      <c r="D239" s="7"/>
      <c r="E239" s="7"/>
      <c r="F239" s="7"/>
      <c r="G239" s="7"/>
      <c r="H239" s="7"/>
      <c r="I239" s="7"/>
      <c r="J239" s="7"/>
      <c r="K239" s="7"/>
      <c r="L239" s="7"/>
      <c r="M239" s="7"/>
      <c r="N239" s="22"/>
    </row>
    <row r="240" spans="4:14" x14ac:dyDescent="0.2">
      <c r="D240" s="7"/>
      <c r="E240" s="7"/>
      <c r="F240" s="7"/>
      <c r="G240" s="7"/>
      <c r="H240" s="7"/>
      <c r="I240" s="7"/>
      <c r="J240" s="7"/>
      <c r="K240" s="7"/>
      <c r="L240" s="7"/>
      <c r="M240" s="7"/>
      <c r="N240" s="22"/>
    </row>
    <row r="241" spans="4:14" x14ac:dyDescent="0.2">
      <c r="D241" s="7"/>
      <c r="E241" s="7"/>
      <c r="F241" s="7"/>
      <c r="G241" s="7"/>
      <c r="H241" s="7"/>
      <c r="I241" s="7"/>
      <c r="J241" s="7"/>
      <c r="K241" s="7"/>
      <c r="L241" s="7"/>
      <c r="M241" s="7"/>
      <c r="N241" s="22"/>
    </row>
    <row r="242" spans="4:14" x14ac:dyDescent="0.2">
      <c r="D242" s="7"/>
      <c r="E242" s="7"/>
      <c r="F242" s="7"/>
      <c r="G242" s="7"/>
      <c r="H242" s="7"/>
      <c r="I242" s="7"/>
      <c r="J242" s="7"/>
      <c r="K242" s="7"/>
      <c r="L242" s="7"/>
      <c r="M242" s="7"/>
      <c r="N242" s="22"/>
    </row>
    <row r="243" spans="4:14" x14ac:dyDescent="0.2">
      <c r="D243" s="7"/>
      <c r="E243" s="7"/>
      <c r="F243" s="7"/>
      <c r="G243" s="7"/>
      <c r="H243" s="7"/>
      <c r="I243" s="7"/>
      <c r="J243" s="7"/>
      <c r="K243" s="7"/>
      <c r="L243" s="7"/>
      <c r="M243" s="7"/>
      <c r="N243" s="22"/>
    </row>
    <row r="244" spans="4:14" x14ac:dyDescent="0.2">
      <c r="D244" s="7"/>
      <c r="E244" s="7"/>
      <c r="F244" s="7"/>
      <c r="G244" s="7"/>
      <c r="H244" s="7"/>
      <c r="I244" s="7"/>
      <c r="J244" s="7"/>
      <c r="K244" s="7"/>
      <c r="L244" s="7"/>
      <c r="M244" s="7"/>
      <c r="N244" s="22"/>
    </row>
    <row r="245" spans="4:14" x14ac:dyDescent="0.2">
      <c r="D245" s="7"/>
      <c r="E245" s="7"/>
      <c r="F245" s="7"/>
      <c r="G245" s="7"/>
      <c r="H245" s="7"/>
      <c r="I245" s="7"/>
      <c r="J245" s="7"/>
      <c r="K245" s="7"/>
      <c r="L245" s="7"/>
      <c r="M245" s="7"/>
      <c r="N245" s="22"/>
    </row>
    <row r="246" spans="4:14" x14ac:dyDescent="0.2">
      <c r="D246" s="7"/>
      <c r="E246" s="7"/>
      <c r="F246" s="7"/>
      <c r="G246" s="7"/>
      <c r="H246" s="7"/>
      <c r="I246" s="7"/>
      <c r="J246" s="7"/>
      <c r="K246" s="7"/>
      <c r="L246" s="7"/>
      <c r="M246" s="7"/>
      <c r="N246" s="22"/>
    </row>
    <row r="247" spans="4:14" x14ac:dyDescent="0.2">
      <c r="D247" s="7"/>
      <c r="E247" s="7"/>
      <c r="F247" s="7"/>
      <c r="G247" s="7"/>
      <c r="H247" s="7"/>
      <c r="I247" s="7"/>
      <c r="J247" s="7"/>
      <c r="K247" s="7"/>
      <c r="L247" s="7"/>
      <c r="M247" s="7"/>
      <c r="N247" s="22"/>
    </row>
    <row r="248" spans="4:14" x14ac:dyDescent="0.2">
      <c r="D248" s="7"/>
      <c r="E248" s="7"/>
      <c r="F248" s="7"/>
      <c r="G248" s="7"/>
      <c r="H248" s="7"/>
      <c r="I248" s="7"/>
      <c r="J248" s="7"/>
      <c r="K248" s="7"/>
      <c r="L248" s="7"/>
      <c r="M248" s="7"/>
      <c r="N248" s="22"/>
    </row>
    <row r="249" spans="4:14" x14ac:dyDescent="0.2">
      <c r="D249" s="7"/>
      <c r="E249" s="7"/>
      <c r="F249" s="7"/>
      <c r="G249" s="7"/>
      <c r="H249" s="7"/>
      <c r="I249" s="7"/>
      <c r="J249" s="7"/>
      <c r="K249" s="7"/>
      <c r="L249" s="7"/>
      <c r="M249" s="7"/>
      <c r="N249" s="22"/>
    </row>
    <row r="250" spans="4:14" x14ac:dyDescent="0.2">
      <c r="D250" s="7"/>
      <c r="E250" s="7"/>
      <c r="F250" s="7"/>
      <c r="G250" s="7"/>
      <c r="H250" s="7"/>
      <c r="I250" s="7"/>
      <c r="J250" s="7"/>
      <c r="K250" s="7"/>
      <c r="L250" s="7"/>
      <c r="M250" s="7"/>
      <c r="N250" s="22"/>
    </row>
    <row r="251" spans="4:14" x14ac:dyDescent="0.2">
      <c r="D251" s="7"/>
      <c r="E251" s="7"/>
      <c r="F251" s="7"/>
      <c r="G251" s="7"/>
      <c r="H251" s="7"/>
      <c r="I251" s="7"/>
      <c r="J251" s="7"/>
      <c r="K251" s="7"/>
      <c r="L251" s="7"/>
      <c r="M251" s="7"/>
      <c r="N251" s="22"/>
    </row>
    <row r="252" spans="4:14" x14ac:dyDescent="0.2">
      <c r="D252" s="7"/>
      <c r="E252" s="7"/>
      <c r="F252" s="7"/>
      <c r="G252" s="7"/>
      <c r="H252" s="7"/>
      <c r="I252" s="7"/>
      <c r="J252" s="7"/>
      <c r="K252" s="7"/>
      <c r="L252" s="7"/>
      <c r="M252" s="7"/>
      <c r="N252" s="22"/>
    </row>
    <row r="253" spans="4:14" x14ac:dyDescent="0.2">
      <c r="D253" s="7"/>
      <c r="E253" s="7"/>
      <c r="F253" s="7"/>
      <c r="G253" s="7"/>
      <c r="H253" s="7"/>
      <c r="I253" s="7"/>
      <c r="J253" s="7"/>
      <c r="K253" s="7"/>
      <c r="L253" s="7"/>
      <c r="M253" s="7"/>
      <c r="N253" s="22"/>
    </row>
    <row r="254" spans="4:14" x14ac:dyDescent="0.2">
      <c r="D254" s="7"/>
      <c r="E254" s="7"/>
      <c r="F254" s="7"/>
      <c r="G254" s="7"/>
      <c r="H254" s="7"/>
      <c r="I254" s="7"/>
      <c r="J254" s="7"/>
      <c r="K254" s="7"/>
      <c r="L254" s="7"/>
      <c r="M254" s="7"/>
      <c r="N254" s="22"/>
    </row>
    <row r="255" spans="4:14" x14ac:dyDescent="0.2">
      <c r="D255" s="7"/>
      <c r="E255" s="7"/>
      <c r="F255" s="7"/>
      <c r="G255" s="7"/>
      <c r="H255" s="7"/>
      <c r="I255" s="7"/>
      <c r="J255" s="7"/>
      <c r="K255" s="7"/>
      <c r="L255" s="7"/>
      <c r="M255" s="7"/>
      <c r="N255" s="22"/>
    </row>
    <row r="256" spans="4:14" x14ac:dyDescent="0.2">
      <c r="D256" s="7"/>
      <c r="E256" s="7"/>
      <c r="F256" s="7"/>
      <c r="G256" s="7"/>
      <c r="H256" s="7"/>
      <c r="I256" s="7"/>
      <c r="J256" s="7"/>
      <c r="K256" s="7"/>
      <c r="L256" s="7"/>
      <c r="M256" s="7"/>
      <c r="N256" s="22"/>
    </row>
    <row r="257" spans="4:14" x14ac:dyDescent="0.2">
      <c r="D257" s="7"/>
      <c r="E257" s="7"/>
      <c r="F257" s="7"/>
      <c r="G257" s="7"/>
      <c r="H257" s="7"/>
      <c r="I257" s="7"/>
      <c r="J257" s="7"/>
      <c r="K257" s="7"/>
      <c r="L257" s="7"/>
      <c r="M257" s="7"/>
      <c r="N257" s="22"/>
    </row>
    <row r="258" spans="4:14" x14ac:dyDescent="0.2">
      <c r="D258" s="7"/>
      <c r="E258" s="7"/>
      <c r="F258" s="7"/>
      <c r="G258" s="7"/>
      <c r="H258" s="7"/>
      <c r="I258" s="7"/>
      <c r="J258" s="7"/>
      <c r="K258" s="7"/>
      <c r="L258" s="7"/>
      <c r="M258" s="7"/>
      <c r="N258" s="22"/>
    </row>
    <row r="259" spans="4:14" x14ac:dyDescent="0.2">
      <c r="D259" s="7"/>
      <c r="E259" s="7"/>
      <c r="F259" s="7"/>
      <c r="G259" s="7"/>
      <c r="H259" s="7"/>
      <c r="I259" s="7"/>
      <c r="J259" s="7"/>
      <c r="K259" s="7"/>
      <c r="L259" s="7"/>
      <c r="M259" s="7"/>
      <c r="N259" s="22"/>
    </row>
    <row r="260" spans="4:14" x14ac:dyDescent="0.2">
      <c r="D260" s="7"/>
      <c r="E260" s="7"/>
      <c r="F260" s="7"/>
      <c r="G260" s="7"/>
      <c r="H260" s="7"/>
      <c r="I260" s="7"/>
      <c r="J260" s="7"/>
      <c r="K260" s="7"/>
      <c r="L260" s="7"/>
      <c r="M260" s="7"/>
      <c r="N260" s="22"/>
    </row>
    <row r="261" spans="4:14" x14ac:dyDescent="0.2">
      <c r="D261" s="7"/>
      <c r="E261" s="7"/>
      <c r="F261" s="7"/>
      <c r="G261" s="7"/>
      <c r="H261" s="7"/>
      <c r="I261" s="7"/>
      <c r="J261" s="7"/>
      <c r="K261" s="7"/>
      <c r="L261" s="7"/>
      <c r="M261" s="7"/>
      <c r="N261" s="22"/>
    </row>
    <row r="262" spans="4:14" x14ac:dyDescent="0.2">
      <c r="D262" s="7"/>
      <c r="E262" s="7"/>
      <c r="F262" s="7"/>
      <c r="G262" s="7"/>
      <c r="H262" s="7"/>
      <c r="I262" s="7"/>
      <c r="J262" s="7"/>
      <c r="K262" s="7"/>
      <c r="L262" s="7"/>
      <c r="M262" s="7"/>
      <c r="N262" s="22"/>
    </row>
    <row r="263" spans="4:14" x14ac:dyDescent="0.2">
      <c r="D263" s="7"/>
      <c r="E263" s="7"/>
      <c r="F263" s="7"/>
      <c r="G263" s="7"/>
      <c r="H263" s="7"/>
      <c r="I263" s="7"/>
      <c r="J263" s="7"/>
      <c r="K263" s="7"/>
      <c r="L263" s="7"/>
      <c r="M263" s="7"/>
      <c r="N263" s="22"/>
    </row>
    <row r="264" spans="4:14" x14ac:dyDescent="0.2">
      <c r="D264" s="7"/>
      <c r="E264" s="7"/>
      <c r="F264" s="7"/>
      <c r="G264" s="7"/>
      <c r="H264" s="7"/>
      <c r="I264" s="7"/>
      <c r="J264" s="7"/>
      <c r="K264" s="7"/>
      <c r="L264" s="7"/>
      <c r="M264" s="7"/>
      <c r="N264" s="22"/>
    </row>
    <row r="265" spans="4:14" x14ac:dyDescent="0.2">
      <c r="D265" s="7"/>
      <c r="E265" s="7"/>
      <c r="F265" s="7"/>
      <c r="G265" s="7"/>
      <c r="H265" s="7"/>
      <c r="I265" s="7"/>
      <c r="J265" s="7"/>
      <c r="K265" s="7"/>
      <c r="L265" s="7"/>
      <c r="M265" s="7"/>
      <c r="N265" s="22"/>
    </row>
    <row r="266" spans="4:14" x14ac:dyDescent="0.2">
      <c r="D266" s="7"/>
      <c r="E266" s="7"/>
      <c r="F266" s="7"/>
      <c r="G266" s="7"/>
      <c r="H266" s="7"/>
      <c r="I266" s="7"/>
      <c r="J266" s="7"/>
      <c r="K266" s="7"/>
      <c r="L266" s="7"/>
      <c r="M266" s="7"/>
      <c r="N266" s="22"/>
    </row>
    <row r="267" spans="4:14" x14ac:dyDescent="0.2">
      <c r="D267" s="7"/>
      <c r="E267" s="7"/>
      <c r="F267" s="7"/>
      <c r="G267" s="7"/>
      <c r="H267" s="7"/>
      <c r="I267" s="7"/>
      <c r="J267" s="7"/>
      <c r="K267" s="7"/>
      <c r="L267" s="7"/>
      <c r="M267" s="7"/>
      <c r="N267" s="22"/>
    </row>
    <row r="268" spans="4:14" x14ac:dyDescent="0.2">
      <c r="D268" s="7"/>
      <c r="E268" s="7"/>
      <c r="F268" s="7"/>
      <c r="G268" s="7"/>
      <c r="H268" s="7"/>
      <c r="I268" s="7"/>
      <c r="J268" s="7"/>
      <c r="K268" s="7"/>
      <c r="L268" s="7"/>
      <c r="M268" s="7"/>
      <c r="N268" s="22"/>
    </row>
    <row r="269" spans="4:14" x14ac:dyDescent="0.2">
      <c r="D269" s="7"/>
      <c r="E269" s="7"/>
      <c r="F269" s="7"/>
      <c r="G269" s="7"/>
      <c r="H269" s="7"/>
      <c r="I269" s="7"/>
      <c r="J269" s="7"/>
      <c r="K269" s="7"/>
      <c r="L269" s="7"/>
      <c r="M269" s="7"/>
      <c r="N269" s="22"/>
    </row>
    <row r="270" spans="4:14" x14ac:dyDescent="0.2">
      <c r="D270" s="7"/>
      <c r="E270" s="7"/>
      <c r="F270" s="7"/>
      <c r="G270" s="7"/>
      <c r="H270" s="7"/>
      <c r="I270" s="7"/>
      <c r="J270" s="7"/>
      <c r="K270" s="7"/>
      <c r="L270" s="7"/>
      <c r="M270" s="7"/>
      <c r="N270" s="22"/>
    </row>
    <row r="271" spans="4:14" x14ac:dyDescent="0.2">
      <c r="D271" s="7"/>
      <c r="E271" s="7"/>
      <c r="F271" s="7"/>
      <c r="G271" s="7"/>
      <c r="H271" s="7"/>
      <c r="I271" s="7"/>
      <c r="J271" s="7"/>
      <c r="K271" s="7"/>
      <c r="L271" s="7"/>
      <c r="M271" s="7"/>
      <c r="N271" s="22"/>
    </row>
    <row r="272" spans="4:14" x14ac:dyDescent="0.2">
      <c r="D272" s="7"/>
      <c r="E272" s="7"/>
      <c r="F272" s="7"/>
      <c r="G272" s="7"/>
      <c r="H272" s="7"/>
      <c r="I272" s="7"/>
      <c r="J272" s="7"/>
      <c r="K272" s="7"/>
      <c r="L272" s="7"/>
      <c r="M272" s="7"/>
      <c r="N272" s="22"/>
    </row>
    <row r="273" spans="4:14" x14ac:dyDescent="0.2">
      <c r="D273" s="7"/>
      <c r="E273" s="7"/>
      <c r="F273" s="7"/>
      <c r="G273" s="7"/>
      <c r="H273" s="7"/>
      <c r="I273" s="7"/>
      <c r="J273" s="7"/>
      <c r="K273" s="7"/>
      <c r="L273" s="7"/>
      <c r="M273" s="7"/>
      <c r="N273" s="22"/>
    </row>
    <row r="274" spans="4:14" x14ac:dyDescent="0.2">
      <c r="D274" s="7"/>
      <c r="E274" s="7"/>
      <c r="F274" s="7"/>
      <c r="G274" s="7"/>
      <c r="H274" s="7"/>
      <c r="I274" s="7"/>
      <c r="J274" s="7"/>
      <c r="K274" s="7"/>
      <c r="L274" s="7"/>
      <c r="M274" s="7"/>
      <c r="N274" s="22"/>
    </row>
    <row r="275" spans="4:14" x14ac:dyDescent="0.2">
      <c r="D275" s="7"/>
      <c r="E275" s="7"/>
      <c r="F275" s="7"/>
      <c r="G275" s="7"/>
      <c r="H275" s="7"/>
      <c r="I275" s="7"/>
      <c r="J275" s="7"/>
      <c r="K275" s="7"/>
      <c r="L275" s="7"/>
      <c r="M275" s="7"/>
      <c r="N275" s="22"/>
    </row>
    <row r="276" spans="4:14" x14ac:dyDescent="0.2">
      <c r="D276" s="7"/>
      <c r="E276" s="7"/>
      <c r="F276" s="7"/>
      <c r="G276" s="7"/>
      <c r="H276" s="7"/>
      <c r="I276" s="7"/>
      <c r="J276" s="7"/>
      <c r="K276" s="7"/>
      <c r="L276" s="7"/>
      <c r="M276" s="7"/>
      <c r="N276" s="22"/>
    </row>
    <row r="277" spans="4:14" x14ac:dyDescent="0.2">
      <c r="D277" s="7"/>
      <c r="E277" s="7"/>
      <c r="F277" s="7"/>
      <c r="G277" s="7"/>
      <c r="H277" s="7"/>
      <c r="I277" s="7"/>
      <c r="J277" s="7"/>
      <c r="K277" s="7"/>
      <c r="L277" s="7"/>
      <c r="M277" s="7"/>
      <c r="N277" s="22"/>
    </row>
    <row r="278" spans="4:14" x14ac:dyDescent="0.2">
      <c r="D278" s="7"/>
      <c r="E278" s="7"/>
      <c r="F278" s="7"/>
      <c r="G278" s="7"/>
      <c r="H278" s="7"/>
      <c r="I278" s="7"/>
      <c r="J278" s="7"/>
      <c r="K278" s="7"/>
      <c r="L278" s="7"/>
      <c r="M278" s="7"/>
      <c r="N278" s="22"/>
    </row>
    <row r="279" spans="4:14" x14ac:dyDescent="0.2">
      <c r="D279" s="7"/>
      <c r="E279" s="7"/>
      <c r="F279" s="7"/>
      <c r="G279" s="7"/>
      <c r="H279" s="7"/>
      <c r="I279" s="7"/>
      <c r="J279" s="7"/>
      <c r="K279" s="7"/>
      <c r="L279" s="7"/>
      <c r="M279" s="7"/>
      <c r="N279" s="22"/>
    </row>
    <row r="280" spans="4:14" x14ac:dyDescent="0.2">
      <c r="D280" s="7"/>
      <c r="E280" s="7"/>
      <c r="F280" s="7"/>
      <c r="G280" s="7"/>
      <c r="H280" s="7"/>
      <c r="I280" s="7"/>
      <c r="J280" s="7"/>
      <c r="K280" s="7"/>
      <c r="L280" s="7"/>
      <c r="M280" s="7"/>
      <c r="N280" s="22"/>
    </row>
    <row r="281" spans="4:14" x14ac:dyDescent="0.2">
      <c r="D281" s="7"/>
      <c r="E281" s="7"/>
      <c r="F281" s="7"/>
      <c r="G281" s="7"/>
      <c r="H281" s="7"/>
      <c r="I281" s="7"/>
      <c r="J281" s="7"/>
      <c r="K281" s="7"/>
      <c r="L281" s="7"/>
      <c r="M281" s="7"/>
      <c r="N281" s="22"/>
    </row>
    <row r="282" spans="4:14" x14ac:dyDescent="0.2">
      <c r="D282" s="7"/>
      <c r="E282" s="7"/>
      <c r="F282" s="7"/>
      <c r="G282" s="7"/>
      <c r="H282" s="7"/>
      <c r="I282" s="7"/>
      <c r="J282" s="7"/>
      <c r="K282" s="7"/>
      <c r="L282" s="7"/>
      <c r="M282" s="7"/>
      <c r="N282" s="22"/>
    </row>
    <row r="283" spans="4:14" x14ac:dyDescent="0.2">
      <c r="D283" s="7"/>
      <c r="E283" s="7"/>
      <c r="F283" s="7"/>
      <c r="G283" s="7"/>
      <c r="H283" s="7"/>
      <c r="I283" s="7"/>
      <c r="J283" s="7"/>
      <c r="K283" s="7"/>
      <c r="L283" s="7"/>
      <c r="M283" s="7"/>
      <c r="N283" s="22"/>
    </row>
    <row r="284" spans="4:14" x14ac:dyDescent="0.2">
      <c r="D284" s="7"/>
      <c r="E284" s="7"/>
      <c r="F284" s="7"/>
      <c r="G284" s="7"/>
      <c r="H284" s="7"/>
      <c r="I284" s="7"/>
      <c r="J284" s="7"/>
      <c r="K284" s="7"/>
      <c r="L284" s="7"/>
      <c r="M284" s="7"/>
      <c r="N284" s="22"/>
    </row>
    <row r="285" spans="4:14" x14ac:dyDescent="0.2">
      <c r="D285" s="7"/>
      <c r="E285" s="7"/>
      <c r="F285" s="7"/>
      <c r="G285" s="7"/>
      <c r="H285" s="7"/>
      <c r="I285" s="7"/>
      <c r="J285" s="7"/>
      <c r="K285" s="7"/>
      <c r="L285" s="7"/>
      <c r="M285" s="7"/>
      <c r="N285" s="22"/>
    </row>
    <row r="286" spans="4:14" x14ac:dyDescent="0.2">
      <c r="D286" s="7"/>
      <c r="E286" s="7"/>
      <c r="F286" s="7"/>
      <c r="G286" s="7"/>
      <c r="H286" s="7"/>
      <c r="I286" s="7"/>
      <c r="J286" s="7"/>
      <c r="K286" s="7"/>
      <c r="L286" s="7"/>
      <c r="M286" s="7"/>
      <c r="N286" s="22"/>
    </row>
    <row r="287" spans="4:14" x14ac:dyDescent="0.2">
      <c r="D287" s="7"/>
      <c r="E287" s="7"/>
      <c r="F287" s="7"/>
      <c r="G287" s="7"/>
      <c r="H287" s="7"/>
      <c r="I287" s="7"/>
      <c r="J287" s="7"/>
      <c r="K287" s="7"/>
      <c r="L287" s="7"/>
      <c r="M287" s="7"/>
      <c r="N287" s="22"/>
    </row>
    <row r="288" spans="4:14" x14ac:dyDescent="0.2">
      <c r="D288" s="7"/>
      <c r="E288" s="7"/>
      <c r="F288" s="7"/>
      <c r="G288" s="7"/>
      <c r="H288" s="7"/>
      <c r="I288" s="7"/>
      <c r="J288" s="7"/>
      <c r="K288" s="7"/>
      <c r="L288" s="7"/>
      <c r="M288" s="7"/>
      <c r="N288" s="22"/>
    </row>
    <row r="289" spans="4:14" x14ac:dyDescent="0.2">
      <c r="D289" s="7"/>
      <c r="E289" s="7"/>
      <c r="F289" s="7"/>
      <c r="G289" s="7"/>
      <c r="H289" s="7"/>
      <c r="I289" s="7"/>
      <c r="J289" s="7"/>
      <c r="K289" s="7"/>
      <c r="L289" s="7"/>
      <c r="M289" s="7"/>
      <c r="N289" s="22"/>
    </row>
    <row r="290" spans="4:14" x14ac:dyDescent="0.2">
      <c r="D290" s="7"/>
      <c r="E290" s="7"/>
      <c r="F290" s="7"/>
      <c r="G290" s="7"/>
      <c r="H290" s="7"/>
      <c r="I290" s="7"/>
      <c r="J290" s="7"/>
      <c r="K290" s="7"/>
      <c r="L290" s="7"/>
      <c r="M290" s="7"/>
      <c r="N290" s="22"/>
    </row>
    <row r="291" spans="4:14" x14ac:dyDescent="0.2">
      <c r="D291" s="7"/>
      <c r="E291" s="7"/>
      <c r="F291" s="7"/>
      <c r="G291" s="7"/>
      <c r="H291" s="7"/>
      <c r="I291" s="7"/>
      <c r="J291" s="7"/>
      <c r="K291" s="7"/>
      <c r="L291" s="7"/>
      <c r="M291" s="7"/>
      <c r="N291" s="22"/>
    </row>
    <row r="292" spans="4:14" x14ac:dyDescent="0.2">
      <c r="D292" s="7"/>
      <c r="E292" s="7"/>
      <c r="F292" s="7"/>
      <c r="G292" s="7"/>
      <c r="H292" s="7"/>
      <c r="I292" s="7"/>
      <c r="J292" s="7"/>
      <c r="K292" s="7"/>
      <c r="L292" s="7"/>
      <c r="M292" s="7"/>
      <c r="N292" s="22"/>
    </row>
    <row r="293" spans="4:14" x14ac:dyDescent="0.2">
      <c r="D293" s="7"/>
      <c r="E293" s="7"/>
      <c r="F293" s="7"/>
      <c r="G293" s="7"/>
      <c r="H293" s="7"/>
      <c r="I293" s="7"/>
      <c r="J293" s="7"/>
      <c r="K293" s="7"/>
      <c r="L293" s="7"/>
      <c r="M293" s="7"/>
      <c r="N293" s="22"/>
    </row>
    <row r="294" spans="4:14" x14ac:dyDescent="0.2">
      <c r="D294" s="7"/>
      <c r="E294" s="7"/>
      <c r="F294" s="7"/>
      <c r="G294" s="7"/>
      <c r="H294" s="7"/>
      <c r="I294" s="7"/>
      <c r="J294" s="7"/>
      <c r="K294" s="7"/>
      <c r="L294" s="7"/>
      <c r="M294" s="7"/>
      <c r="N294" s="22"/>
    </row>
    <row r="295" spans="4:14" x14ac:dyDescent="0.2">
      <c r="D295" s="7"/>
      <c r="E295" s="7"/>
      <c r="F295" s="7"/>
      <c r="G295" s="7"/>
      <c r="H295" s="7"/>
      <c r="I295" s="7"/>
      <c r="J295" s="7"/>
      <c r="K295" s="7"/>
      <c r="L295" s="7"/>
      <c r="M295" s="7"/>
      <c r="N295" s="22"/>
    </row>
    <row r="296" spans="4:14" x14ac:dyDescent="0.2">
      <c r="D296" s="7"/>
      <c r="E296" s="7"/>
      <c r="F296" s="7"/>
      <c r="G296" s="7"/>
      <c r="H296" s="7"/>
      <c r="I296" s="7"/>
      <c r="J296" s="7"/>
      <c r="K296" s="7"/>
      <c r="L296" s="7"/>
      <c r="M296" s="7"/>
      <c r="N296" s="22"/>
    </row>
    <row r="297" spans="4:14" x14ac:dyDescent="0.2">
      <c r="D297" s="7"/>
      <c r="E297" s="7"/>
      <c r="F297" s="7"/>
      <c r="G297" s="7"/>
      <c r="H297" s="7"/>
      <c r="I297" s="7"/>
      <c r="J297" s="7"/>
      <c r="K297" s="7"/>
      <c r="L297" s="7"/>
      <c r="M297" s="7"/>
      <c r="N297" s="22"/>
    </row>
    <row r="298" spans="4:14" x14ac:dyDescent="0.2">
      <c r="D298" s="7"/>
      <c r="E298" s="7"/>
      <c r="F298" s="7"/>
      <c r="G298" s="7"/>
      <c r="H298" s="7"/>
      <c r="I298" s="7"/>
      <c r="J298" s="7"/>
      <c r="K298" s="7"/>
      <c r="L298" s="7"/>
      <c r="M298" s="7"/>
      <c r="N298" s="22"/>
    </row>
    <row r="299" spans="4:14" x14ac:dyDescent="0.2">
      <c r="D299" s="7"/>
      <c r="E299" s="7"/>
      <c r="F299" s="7"/>
      <c r="G299" s="7"/>
      <c r="H299" s="7"/>
      <c r="I299" s="7"/>
      <c r="J299" s="7"/>
      <c r="K299" s="7"/>
      <c r="L299" s="7"/>
      <c r="M299" s="7"/>
      <c r="N299" s="22"/>
    </row>
    <row r="300" spans="4:14" x14ac:dyDescent="0.2">
      <c r="D300" s="7"/>
      <c r="E300" s="7"/>
      <c r="F300" s="7"/>
      <c r="G300" s="7"/>
      <c r="H300" s="7"/>
      <c r="I300" s="7"/>
      <c r="J300" s="7"/>
      <c r="K300" s="7"/>
      <c r="L300" s="7"/>
      <c r="M300" s="7"/>
      <c r="N300" s="22"/>
    </row>
    <row r="301" spans="4:14" x14ac:dyDescent="0.2">
      <c r="D301" s="7"/>
      <c r="E301" s="7"/>
      <c r="F301" s="7"/>
      <c r="G301" s="7"/>
      <c r="H301" s="7"/>
      <c r="I301" s="7"/>
      <c r="J301" s="7"/>
      <c r="K301" s="7"/>
      <c r="L301" s="7"/>
      <c r="M301" s="7"/>
      <c r="N301" s="22"/>
    </row>
    <row r="302" spans="4:14" x14ac:dyDescent="0.2">
      <c r="D302" s="7"/>
      <c r="E302" s="7"/>
      <c r="F302" s="7"/>
      <c r="G302" s="7"/>
      <c r="H302" s="7"/>
      <c r="I302" s="7"/>
      <c r="J302" s="7"/>
      <c r="K302" s="7"/>
      <c r="L302" s="7"/>
      <c r="M302" s="7"/>
      <c r="N302" s="22"/>
    </row>
    <row r="303" spans="4:14" x14ac:dyDescent="0.2">
      <c r="D303" s="7"/>
      <c r="E303" s="7"/>
      <c r="F303" s="7"/>
      <c r="G303" s="7"/>
      <c r="H303" s="7"/>
      <c r="I303" s="7"/>
      <c r="J303" s="7"/>
      <c r="K303" s="7"/>
      <c r="L303" s="7"/>
      <c r="M303" s="7"/>
      <c r="N303" s="22"/>
    </row>
    <row r="304" spans="4:14" x14ac:dyDescent="0.2">
      <c r="D304" s="7"/>
      <c r="E304" s="7"/>
      <c r="F304" s="7"/>
      <c r="G304" s="7"/>
      <c r="H304" s="7"/>
      <c r="I304" s="7"/>
      <c r="J304" s="7"/>
      <c r="K304" s="7"/>
      <c r="L304" s="7"/>
      <c r="M304" s="7"/>
      <c r="N304" s="22"/>
    </row>
    <row r="305" spans="4:14" x14ac:dyDescent="0.2">
      <c r="D305" s="7"/>
      <c r="E305" s="7"/>
      <c r="F305" s="7"/>
      <c r="G305" s="7"/>
      <c r="H305" s="7"/>
      <c r="I305" s="7"/>
      <c r="J305" s="7"/>
      <c r="K305" s="7"/>
      <c r="L305" s="7"/>
      <c r="M305" s="7"/>
      <c r="N305" s="22"/>
    </row>
    <row r="306" spans="4:14" x14ac:dyDescent="0.2">
      <c r="D306" s="7"/>
      <c r="E306" s="7"/>
      <c r="F306" s="7"/>
      <c r="G306" s="7"/>
      <c r="H306" s="7"/>
      <c r="I306" s="7"/>
      <c r="J306" s="7"/>
      <c r="K306" s="7"/>
      <c r="L306" s="7"/>
      <c r="M306" s="7"/>
      <c r="N306" s="22"/>
    </row>
    <row r="307" spans="4:14" x14ac:dyDescent="0.2">
      <c r="D307" s="7"/>
      <c r="E307" s="7"/>
      <c r="F307" s="7"/>
      <c r="G307" s="7"/>
      <c r="H307" s="7"/>
      <c r="I307" s="7"/>
      <c r="J307" s="7"/>
      <c r="K307" s="7"/>
      <c r="L307" s="7"/>
      <c r="M307" s="7"/>
      <c r="N307" s="22"/>
    </row>
    <row r="308" spans="4:14" x14ac:dyDescent="0.2">
      <c r="D308" s="7"/>
      <c r="E308" s="7"/>
      <c r="F308" s="7"/>
      <c r="G308" s="7"/>
      <c r="H308" s="7"/>
      <c r="I308" s="7"/>
      <c r="J308" s="7"/>
      <c r="K308" s="7"/>
      <c r="L308" s="7"/>
      <c r="M308" s="7"/>
      <c r="N308" s="22"/>
    </row>
    <row r="309" spans="4:14" x14ac:dyDescent="0.2">
      <c r="D309" s="7"/>
      <c r="E309" s="7"/>
      <c r="F309" s="7"/>
      <c r="G309" s="7"/>
      <c r="H309" s="7"/>
      <c r="I309" s="7"/>
      <c r="J309" s="7"/>
      <c r="K309" s="7"/>
      <c r="L309" s="7"/>
      <c r="M309" s="7"/>
      <c r="N309" s="22"/>
    </row>
    <row r="310" spans="4:14" x14ac:dyDescent="0.2">
      <c r="D310" s="7"/>
      <c r="E310" s="7"/>
      <c r="F310" s="7"/>
      <c r="G310" s="7"/>
      <c r="H310" s="7"/>
      <c r="I310" s="7"/>
      <c r="J310" s="7"/>
      <c r="K310" s="7"/>
      <c r="L310" s="7"/>
      <c r="M310" s="7"/>
      <c r="N310" s="22"/>
    </row>
    <row r="311" spans="4:14" x14ac:dyDescent="0.2">
      <c r="D311" s="7"/>
      <c r="E311" s="7"/>
      <c r="F311" s="7"/>
      <c r="G311" s="7"/>
      <c r="H311" s="7"/>
      <c r="I311" s="7"/>
      <c r="J311" s="7"/>
      <c r="K311" s="7"/>
      <c r="L311" s="7"/>
      <c r="M311" s="7"/>
      <c r="N311" s="22"/>
    </row>
    <row r="312" spans="4:14" x14ac:dyDescent="0.2">
      <c r="D312" s="7"/>
      <c r="E312" s="7"/>
      <c r="F312" s="7"/>
      <c r="G312" s="7"/>
      <c r="H312" s="7"/>
      <c r="I312" s="7"/>
      <c r="J312" s="7"/>
      <c r="K312" s="7"/>
      <c r="L312" s="7"/>
      <c r="M312" s="7"/>
      <c r="N312" s="22"/>
    </row>
    <row r="313" spans="4:14" x14ac:dyDescent="0.2">
      <c r="D313" s="7"/>
      <c r="E313" s="7"/>
      <c r="F313" s="7"/>
      <c r="G313" s="7"/>
      <c r="H313" s="7"/>
      <c r="I313" s="7"/>
      <c r="J313" s="7"/>
      <c r="K313" s="7"/>
      <c r="L313" s="7"/>
      <c r="M313" s="7"/>
      <c r="N313" s="22"/>
    </row>
    <row r="314" spans="4:14" x14ac:dyDescent="0.2"/>
    <row r="315" spans="4:14" x14ac:dyDescent="0.2"/>
    <row r="316" spans="4:14" x14ac:dyDescent="0.2"/>
    <row r="317" spans="4:14" x14ac:dyDescent="0.2"/>
    <row r="318" spans="4:14" x14ac:dyDescent="0.2"/>
    <row r="319" spans="4:14" x14ac:dyDescent="0.2"/>
    <row r="320" spans="4:14" x14ac:dyDescent="0.2"/>
    <row r="321" x14ac:dyDescent="0.2"/>
    <row r="322" x14ac:dyDescent="0.2"/>
    <row r="323" x14ac:dyDescent="0.2"/>
    <row r="324" x14ac:dyDescent="0.2"/>
    <row r="325" x14ac:dyDescent="0.2"/>
    <row r="326" x14ac:dyDescent="0.2"/>
  </sheetData>
  <dataConsolidate/>
  <mergeCells count="20">
    <mergeCell ref="B7:N7"/>
    <mergeCell ref="A11:A14"/>
    <mergeCell ref="B11:B14"/>
    <mergeCell ref="C11:C14"/>
    <mergeCell ref="D11:D14"/>
    <mergeCell ref="E11:E14"/>
    <mergeCell ref="M11:M14"/>
    <mergeCell ref="N11:N14"/>
    <mergeCell ref="G11:G14"/>
    <mergeCell ref="H11:H14"/>
    <mergeCell ref="I11:I14"/>
    <mergeCell ref="J11:J14"/>
    <mergeCell ref="K11:K14"/>
    <mergeCell ref="L11:L14"/>
    <mergeCell ref="F11:F14"/>
    <mergeCell ref="A1:N1"/>
    <mergeCell ref="A2:N2"/>
    <mergeCell ref="A3:N3"/>
    <mergeCell ref="A5:N5"/>
    <mergeCell ref="B6:N6"/>
  </mergeCells>
  <phoneticPr fontId="20" type="noConversion"/>
  <conditionalFormatting sqref="B9">
    <cfRule type="cellIs" dxfId="6" priority="1" stopIfTrue="1" operator="equal">
      <formula>"HABILITA"</formula>
    </cfRule>
    <cfRule type="cellIs" dxfId="5" priority="2" stopIfTrue="1" operator="equal">
      <formula>"NO HABILITA"</formula>
    </cfRule>
  </conditionalFormatting>
  <dataValidations disablePrompts="1" count="2">
    <dataValidation type="list" allowBlank="1" showInputMessage="1" showErrorMessage="1" sqref="E15:E52">
      <formula1>$P$9:$P$9</formula1>
    </dataValidation>
    <dataValidation type="list" allowBlank="1" showInputMessage="1" showErrorMessage="1" sqref="H15:H52">
      <formula1>$P$1:$P$3</formula1>
    </dataValidation>
  </dataValidations>
  <pageMargins left="0.70866141732283472" right="0.70866141732283472" top="0.74803149606299213" bottom="0.74803149606299213" header="0.31496062992125984" footer="0.31496062992125984"/>
  <pageSetup paperSize="14" scale="39" fitToHeight="0"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26"/>
  <sheetViews>
    <sheetView showGridLines="0" view="pageBreakPreview" topLeftCell="G1" zoomScale="80" zoomScaleNormal="25" zoomScaleSheetLayoutView="80" workbookViewId="0">
      <selection activeCell="K22" sqref="K22"/>
    </sheetView>
  </sheetViews>
  <sheetFormatPr baseColWidth="10" defaultColWidth="10.6640625" defaultRowHeight="13" zeroHeight="1" x14ac:dyDescent="0.2"/>
  <cols>
    <col min="1" max="1" width="20.83203125" style="7" customWidth="1"/>
    <col min="2" max="2" width="31.6640625" style="7" customWidth="1"/>
    <col min="3" max="3" width="14.1640625" style="7" customWidth="1"/>
    <col min="4" max="4" width="14.1640625" style="22" customWidth="1"/>
    <col min="5" max="5" width="15.33203125" style="22" customWidth="1"/>
    <col min="6" max="7" width="54" style="22" customWidth="1"/>
    <col min="8" max="8" width="22.33203125" style="23" customWidth="1"/>
    <col min="9" max="9" width="15.6640625" style="23" customWidth="1"/>
    <col min="10" max="10" width="17.1640625" style="23" customWidth="1"/>
    <col min="11" max="11" width="22.6640625" style="23" customWidth="1"/>
    <col min="12" max="13" width="17.1640625" style="23" customWidth="1"/>
    <col min="14" max="14" width="32.1640625" style="7" customWidth="1"/>
    <col min="15" max="15" width="7.6640625" style="7" hidden="1" customWidth="1"/>
    <col min="16" max="16" width="37.6640625" style="7" hidden="1" customWidth="1"/>
    <col min="17" max="17" width="18.1640625" style="7" hidden="1" customWidth="1"/>
    <col min="18" max="18" width="12.1640625" style="7" hidden="1" customWidth="1"/>
    <col min="19" max="19" width="25.6640625" style="7" hidden="1" customWidth="1"/>
    <col min="20" max="20" width="8.6640625" style="7" hidden="1" customWidth="1"/>
    <col min="21" max="16384" width="10.6640625" style="7"/>
  </cols>
  <sheetData>
    <row r="1" spans="1:18" x14ac:dyDescent="0.2">
      <c r="A1" s="117" t="s">
        <v>23</v>
      </c>
      <c r="B1" s="117"/>
      <c r="C1" s="117"/>
      <c r="D1" s="117"/>
      <c r="E1" s="117"/>
      <c r="F1" s="117"/>
      <c r="G1" s="117"/>
      <c r="H1" s="117"/>
      <c r="I1" s="117"/>
      <c r="J1" s="117"/>
      <c r="K1" s="117"/>
      <c r="L1" s="117"/>
      <c r="M1" s="117"/>
      <c r="N1" s="117"/>
      <c r="P1" s="7" t="s">
        <v>89</v>
      </c>
    </row>
    <row r="2" spans="1:18" x14ac:dyDescent="0.2">
      <c r="A2" s="118" t="str">
        <f>'[2]CAP JURÍDICA'!A2:D2</f>
        <v>INVITACIÓN ABIERTA No. 04-2019 - INTERVENTORÍA PROYECTO PILOTO PEECES</v>
      </c>
      <c r="B2" s="119"/>
      <c r="C2" s="119"/>
      <c r="D2" s="119"/>
      <c r="E2" s="119"/>
      <c r="F2" s="119"/>
      <c r="G2" s="119"/>
      <c r="H2" s="119"/>
      <c r="I2" s="119"/>
      <c r="J2" s="119"/>
      <c r="K2" s="119"/>
      <c r="L2" s="119"/>
      <c r="M2" s="119"/>
      <c r="N2" s="119"/>
      <c r="P2" s="7" t="s">
        <v>7</v>
      </c>
      <c r="R2" s="8"/>
    </row>
    <row r="3" spans="1:18" x14ac:dyDescent="0.2">
      <c r="A3" s="117" t="s">
        <v>79</v>
      </c>
      <c r="B3" s="120"/>
      <c r="C3" s="120"/>
      <c r="D3" s="120"/>
      <c r="E3" s="120"/>
      <c r="F3" s="120"/>
      <c r="G3" s="120"/>
      <c r="H3" s="120"/>
      <c r="I3" s="120"/>
      <c r="J3" s="120"/>
      <c r="K3" s="120"/>
      <c r="L3" s="120"/>
      <c r="M3" s="120"/>
      <c r="N3" s="120"/>
    </row>
    <row r="4" spans="1:18" x14ac:dyDescent="0.2">
      <c r="A4" s="89"/>
      <c r="D4" s="7"/>
      <c r="E4" s="7"/>
      <c r="F4" s="7"/>
      <c r="G4" s="7"/>
      <c r="H4" s="7"/>
      <c r="I4" s="7"/>
      <c r="J4" s="7"/>
      <c r="K4" s="7"/>
      <c r="L4" s="7"/>
      <c r="M4" s="7"/>
    </row>
    <row r="5" spans="1:18" x14ac:dyDescent="0.2">
      <c r="A5" s="111" t="s">
        <v>1</v>
      </c>
      <c r="B5" s="111"/>
      <c r="C5" s="111"/>
      <c r="D5" s="111"/>
      <c r="E5" s="111"/>
      <c r="F5" s="111"/>
      <c r="G5" s="111"/>
      <c r="H5" s="111"/>
      <c r="I5" s="111"/>
      <c r="J5" s="111"/>
      <c r="K5" s="111"/>
      <c r="L5" s="111"/>
      <c r="M5" s="111"/>
      <c r="N5" s="111"/>
    </row>
    <row r="6" spans="1:18" x14ac:dyDescent="0.2">
      <c r="A6" s="2" t="s">
        <v>2</v>
      </c>
      <c r="B6" s="112">
        <f>+'[2]CAP JURÍDICA'!B6:D6</f>
        <v>0</v>
      </c>
      <c r="C6" s="112"/>
      <c r="D6" s="112"/>
      <c r="E6" s="112"/>
      <c r="F6" s="112"/>
      <c r="G6" s="112"/>
      <c r="H6" s="112"/>
      <c r="I6" s="112"/>
      <c r="J6" s="112"/>
      <c r="K6" s="112"/>
      <c r="L6" s="112"/>
      <c r="M6" s="112"/>
      <c r="N6" s="112"/>
      <c r="P6" s="7" t="s">
        <v>31</v>
      </c>
    </row>
    <row r="7" spans="1:18" x14ac:dyDescent="0.2">
      <c r="A7" s="2" t="s">
        <v>3</v>
      </c>
      <c r="B7" s="112">
        <f>+'[2]CAP JURÍDICA'!B7:D7</f>
        <v>0</v>
      </c>
      <c r="C7" s="112"/>
      <c r="D7" s="112"/>
      <c r="E7" s="112"/>
      <c r="F7" s="112"/>
      <c r="G7" s="112"/>
      <c r="H7" s="112"/>
      <c r="I7" s="112"/>
      <c r="J7" s="112"/>
      <c r="K7" s="112"/>
      <c r="L7" s="112"/>
      <c r="M7" s="112"/>
      <c r="N7" s="112"/>
      <c r="P7" s="7" t="s">
        <v>32</v>
      </c>
    </row>
    <row r="8" spans="1:18" x14ac:dyDescent="0.2">
      <c r="A8" s="90"/>
      <c r="B8" s="90"/>
      <c r="C8" s="90"/>
      <c r="D8" s="90"/>
      <c r="E8" s="90"/>
      <c r="F8" s="90"/>
      <c r="G8" s="90"/>
      <c r="H8" s="90"/>
      <c r="I8" s="90"/>
      <c r="J8" s="90"/>
      <c r="K8" s="90"/>
      <c r="L8" s="90"/>
      <c r="M8" s="90"/>
      <c r="N8" s="90"/>
    </row>
    <row r="9" spans="1:18" ht="26" x14ac:dyDescent="0.2">
      <c r="A9" s="2" t="s">
        <v>28</v>
      </c>
      <c r="B9" s="43" t="str">
        <f>'[2]EXP HAB TEMÁTICA 2'!$B$10</f>
        <v>NO HABILITA</v>
      </c>
      <c r="C9" s="90"/>
      <c r="D9" s="90"/>
      <c r="E9" s="90"/>
      <c r="F9" s="90"/>
      <c r="G9" s="90"/>
      <c r="H9" s="90"/>
      <c r="I9" s="90"/>
      <c r="J9" s="90"/>
      <c r="K9" s="90"/>
      <c r="L9" s="90"/>
      <c r="M9" s="90"/>
      <c r="N9" s="90"/>
    </row>
    <row r="10" spans="1:18" x14ac:dyDescent="0.2">
      <c r="A10" s="89"/>
      <c r="D10" s="7"/>
      <c r="E10" s="7"/>
      <c r="F10" s="7"/>
      <c r="G10" s="7"/>
      <c r="H10" s="7"/>
      <c r="I10" s="7"/>
      <c r="J10" s="7"/>
      <c r="K10" s="7"/>
      <c r="L10" s="7"/>
      <c r="M10" s="7"/>
    </row>
    <row r="11" spans="1:18" ht="15" customHeight="1" x14ac:dyDescent="0.2">
      <c r="A11" s="113" t="s">
        <v>1</v>
      </c>
      <c r="B11" s="113" t="s">
        <v>8</v>
      </c>
      <c r="C11" s="113" t="s">
        <v>9</v>
      </c>
      <c r="D11" s="113" t="s">
        <v>10</v>
      </c>
      <c r="E11" s="113" t="s">
        <v>34</v>
      </c>
      <c r="F11" s="114" t="s">
        <v>24</v>
      </c>
      <c r="G11" s="113" t="s">
        <v>11</v>
      </c>
      <c r="H11" s="113" t="s">
        <v>12</v>
      </c>
      <c r="I11" s="113" t="s">
        <v>13</v>
      </c>
      <c r="J11" s="113" t="s">
        <v>14</v>
      </c>
      <c r="K11" s="113" t="s">
        <v>15</v>
      </c>
      <c r="L11" s="113" t="s">
        <v>16</v>
      </c>
      <c r="M11" s="113" t="s">
        <v>21</v>
      </c>
      <c r="N11" s="111" t="s">
        <v>17</v>
      </c>
    </row>
    <row r="12" spans="1:18" ht="13" customHeight="1" x14ac:dyDescent="0.2">
      <c r="A12" s="113"/>
      <c r="B12" s="113"/>
      <c r="C12" s="113"/>
      <c r="D12" s="113"/>
      <c r="E12" s="113"/>
      <c r="F12" s="115"/>
      <c r="G12" s="113"/>
      <c r="H12" s="113"/>
      <c r="I12" s="113"/>
      <c r="J12" s="113"/>
      <c r="K12" s="113"/>
      <c r="L12" s="113"/>
      <c r="M12" s="113"/>
      <c r="N12" s="111"/>
    </row>
    <row r="13" spans="1:18" ht="14.25" customHeight="1" x14ac:dyDescent="0.2">
      <c r="A13" s="113"/>
      <c r="B13" s="113"/>
      <c r="C13" s="113"/>
      <c r="D13" s="113"/>
      <c r="E13" s="113"/>
      <c r="F13" s="115"/>
      <c r="G13" s="113"/>
      <c r="H13" s="113"/>
      <c r="I13" s="113"/>
      <c r="J13" s="113"/>
      <c r="K13" s="113"/>
      <c r="L13" s="113"/>
      <c r="M13" s="113"/>
      <c r="N13" s="111"/>
    </row>
    <row r="14" spans="1:18" ht="39.75" customHeight="1" x14ac:dyDescent="0.2">
      <c r="A14" s="113"/>
      <c r="B14" s="113"/>
      <c r="C14" s="113"/>
      <c r="D14" s="113"/>
      <c r="E14" s="113"/>
      <c r="F14" s="116"/>
      <c r="G14" s="113"/>
      <c r="H14" s="113"/>
      <c r="I14" s="113"/>
      <c r="J14" s="113"/>
      <c r="K14" s="113"/>
      <c r="L14" s="113"/>
      <c r="M14" s="113"/>
      <c r="N14" s="111"/>
    </row>
    <row r="15" spans="1:18" ht="15" x14ac:dyDescent="0.2">
      <c r="A15" s="91"/>
      <c r="B15" s="92"/>
      <c r="C15" s="93"/>
      <c r="D15" s="93"/>
      <c r="E15" s="93"/>
      <c r="F15" s="92"/>
      <c r="G15" s="94"/>
      <c r="H15" s="94" t="s">
        <v>7</v>
      </c>
      <c r="I15" s="95"/>
      <c r="J15" s="96"/>
      <c r="K15" s="97"/>
      <c r="L15" s="98" t="e">
        <f t="shared" ref="L15:L52" si="0">J15/LOOKUP(K15,$S$54:$S$57,$T$54:$T$57)*I15</f>
        <v>#N/A</v>
      </c>
      <c r="M15" s="99" t="str">
        <f>IF(H15=$P$1,"CUMPLE","NO CUMPLE")</f>
        <v>NO CUMPLE</v>
      </c>
      <c r="N15" s="17"/>
    </row>
    <row r="16" spans="1:18" ht="15" x14ac:dyDescent="0.2">
      <c r="A16" s="91"/>
      <c r="B16" s="92"/>
      <c r="C16" s="93"/>
      <c r="D16" s="93"/>
      <c r="E16" s="93"/>
      <c r="F16" s="92"/>
      <c r="G16" s="94"/>
      <c r="H16" s="94" t="s">
        <v>7</v>
      </c>
      <c r="I16" s="95"/>
      <c r="J16" s="96"/>
      <c r="K16" s="97"/>
      <c r="L16" s="98" t="e">
        <f t="shared" si="0"/>
        <v>#N/A</v>
      </c>
      <c r="M16" s="99" t="str">
        <f t="shared" ref="M16:M52" si="1">IF(H16=$P$1,"CUMPLE","NO CUMPLE")</f>
        <v>NO CUMPLE</v>
      </c>
      <c r="N16" s="17"/>
    </row>
    <row r="17" spans="1:14" ht="15" x14ac:dyDescent="0.2">
      <c r="A17" s="91"/>
      <c r="B17" s="92"/>
      <c r="C17" s="93"/>
      <c r="D17" s="93"/>
      <c r="E17" s="93"/>
      <c r="F17" s="92"/>
      <c r="G17" s="94"/>
      <c r="H17" s="94" t="s">
        <v>7</v>
      </c>
      <c r="I17" s="95"/>
      <c r="J17" s="96"/>
      <c r="K17" s="97"/>
      <c r="L17" s="98" t="e">
        <f t="shared" si="0"/>
        <v>#N/A</v>
      </c>
      <c r="M17" s="99" t="str">
        <f t="shared" si="1"/>
        <v>NO CUMPLE</v>
      </c>
      <c r="N17" s="17"/>
    </row>
    <row r="18" spans="1:14" ht="15" x14ac:dyDescent="0.2">
      <c r="A18" s="91"/>
      <c r="B18" s="92"/>
      <c r="C18" s="93"/>
      <c r="D18" s="93"/>
      <c r="E18" s="93"/>
      <c r="F18" s="92"/>
      <c r="G18" s="94"/>
      <c r="H18" s="94" t="s">
        <v>7</v>
      </c>
      <c r="I18" s="95"/>
      <c r="J18" s="96"/>
      <c r="K18" s="97"/>
      <c r="L18" s="98" t="e">
        <f t="shared" si="0"/>
        <v>#N/A</v>
      </c>
      <c r="M18" s="99" t="str">
        <f t="shared" si="1"/>
        <v>NO CUMPLE</v>
      </c>
      <c r="N18" s="17"/>
    </row>
    <row r="19" spans="1:14" ht="15" x14ac:dyDescent="0.2">
      <c r="A19" s="91"/>
      <c r="B19" s="92"/>
      <c r="C19" s="93"/>
      <c r="D19" s="93"/>
      <c r="E19" s="93"/>
      <c r="F19" s="92"/>
      <c r="G19" s="94"/>
      <c r="H19" s="94" t="s">
        <v>7</v>
      </c>
      <c r="I19" s="95"/>
      <c r="J19" s="96"/>
      <c r="K19" s="97"/>
      <c r="L19" s="98" t="e">
        <f t="shared" si="0"/>
        <v>#N/A</v>
      </c>
      <c r="M19" s="99" t="str">
        <f t="shared" si="1"/>
        <v>NO CUMPLE</v>
      </c>
      <c r="N19" s="17"/>
    </row>
    <row r="20" spans="1:14" ht="15" x14ac:dyDescent="0.2">
      <c r="A20" s="91"/>
      <c r="B20" s="92"/>
      <c r="C20" s="93"/>
      <c r="D20" s="93"/>
      <c r="E20" s="93"/>
      <c r="F20" s="92"/>
      <c r="G20" s="94"/>
      <c r="H20" s="94" t="s">
        <v>7</v>
      </c>
      <c r="I20" s="95"/>
      <c r="J20" s="96"/>
      <c r="K20" s="97"/>
      <c r="L20" s="98" t="e">
        <f t="shared" si="0"/>
        <v>#N/A</v>
      </c>
      <c r="M20" s="99" t="str">
        <f t="shared" si="1"/>
        <v>NO CUMPLE</v>
      </c>
      <c r="N20" s="17"/>
    </row>
    <row r="21" spans="1:14" ht="15" x14ac:dyDescent="0.2">
      <c r="A21" s="91"/>
      <c r="B21" s="92"/>
      <c r="C21" s="93"/>
      <c r="D21" s="93"/>
      <c r="E21" s="93"/>
      <c r="F21" s="92"/>
      <c r="G21" s="94"/>
      <c r="H21" s="94" t="s">
        <v>7</v>
      </c>
      <c r="I21" s="95"/>
      <c r="J21" s="96"/>
      <c r="K21" s="97"/>
      <c r="L21" s="98" t="e">
        <f t="shared" si="0"/>
        <v>#N/A</v>
      </c>
      <c r="M21" s="99" t="str">
        <f t="shared" si="1"/>
        <v>NO CUMPLE</v>
      </c>
      <c r="N21" s="17"/>
    </row>
    <row r="22" spans="1:14" ht="15" x14ac:dyDescent="0.2">
      <c r="A22" s="91"/>
      <c r="B22" s="92"/>
      <c r="C22" s="93"/>
      <c r="D22" s="93"/>
      <c r="E22" s="93"/>
      <c r="F22" s="92"/>
      <c r="G22" s="94"/>
      <c r="H22" s="94" t="s">
        <v>7</v>
      </c>
      <c r="I22" s="95"/>
      <c r="J22" s="96"/>
      <c r="K22" s="97"/>
      <c r="L22" s="98" t="e">
        <f t="shared" si="0"/>
        <v>#N/A</v>
      </c>
      <c r="M22" s="99" t="str">
        <f t="shared" si="1"/>
        <v>NO CUMPLE</v>
      </c>
      <c r="N22" s="17"/>
    </row>
    <row r="23" spans="1:14" ht="15" x14ac:dyDescent="0.2">
      <c r="A23" s="91"/>
      <c r="B23" s="92"/>
      <c r="C23" s="93"/>
      <c r="D23" s="93"/>
      <c r="E23" s="93"/>
      <c r="F23" s="92"/>
      <c r="G23" s="94"/>
      <c r="H23" s="94" t="s">
        <v>7</v>
      </c>
      <c r="I23" s="95"/>
      <c r="J23" s="96"/>
      <c r="K23" s="97"/>
      <c r="L23" s="98" t="e">
        <f t="shared" si="0"/>
        <v>#N/A</v>
      </c>
      <c r="M23" s="99" t="str">
        <f t="shared" si="1"/>
        <v>NO CUMPLE</v>
      </c>
      <c r="N23" s="17"/>
    </row>
    <row r="24" spans="1:14" ht="15" x14ac:dyDescent="0.2">
      <c r="A24" s="91"/>
      <c r="B24" s="92"/>
      <c r="C24" s="93"/>
      <c r="D24" s="93"/>
      <c r="E24" s="93"/>
      <c r="F24" s="92"/>
      <c r="G24" s="94"/>
      <c r="H24" s="94" t="s">
        <v>7</v>
      </c>
      <c r="I24" s="95"/>
      <c r="J24" s="96"/>
      <c r="K24" s="97"/>
      <c r="L24" s="98" t="e">
        <f t="shared" si="0"/>
        <v>#N/A</v>
      </c>
      <c r="M24" s="99" t="str">
        <f t="shared" si="1"/>
        <v>NO CUMPLE</v>
      </c>
      <c r="N24" s="17"/>
    </row>
    <row r="25" spans="1:14" ht="15" x14ac:dyDescent="0.2">
      <c r="A25" s="91"/>
      <c r="B25" s="92"/>
      <c r="C25" s="93"/>
      <c r="D25" s="93"/>
      <c r="E25" s="93"/>
      <c r="F25" s="92"/>
      <c r="G25" s="94"/>
      <c r="H25" s="94" t="s">
        <v>7</v>
      </c>
      <c r="I25" s="95"/>
      <c r="J25" s="96"/>
      <c r="K25" s="97"/>
      <c r="L25" s="98" t="e">
        <f t="shared" si="0"/>
        <v>#N/A</v>
      </c>
      <c r="M25" s="99" t="str">
        <f t="shared" si="1"/>
        <v>NO CUMPLE</v>
      </c>
      <c r="N25" s="17"/>
    </row>
    <row r="26" spans="1:14" ht="15" x14ac:dyDescent="0.2">
      <c r="A26" s="91"/>
      <c r="B26" s="92"/>
      <c r="C26" s="93"/>
      <c r="D26" s="93"/>
      <c r="E26" s="93"/>
      <c r="F26" s="92"/>
      <c r="G26" s="94"/>
      <c r="H26" s="94" t="s">
        <v>7</v>
      </c>
      <c r="I26" s="95"/>
      <c r="J26" s="96"/>
      <c r="K26" s="97"/>
      <c r="L26" s="98" t="e">
        <f t="shared" si="0"/>
        <v>#N/A</v>
      </c>
      <c r="M26" s="99" t="str">
        <f t="shared" si="1"/>
        <v>NO CUMPLE</v>
      </c>
      <c r="N26" s="17"/>
    </row>
    <row r="27" spans="1:14" ht="15" x14ac:dyDescent="0.2">
      <c r="A27" s="91"/>
      <c r="B27" s="92"/>
      <c r="C27" s="93"/>
      <c r="D27" s="93"/>
      <c r="E27" s="93"/>
      <c r="F27" s="92"/>
      <c r="G27" s="94"/>
      <c r="H27" s="94" t="s">
        <v>7</v>
      </c>
      <c r="I27" s="95"/>
      <c r="J27" s="96"/>
      <c r="K27" s="97"/>
      <c r="L27" s="98" t="e">
        <f t="shared" si="0"/>
        <v>#N/A</v>
      </c>
      <c r="M27" s="99" t="str">
        <f t="shared" si="1"/>
        <v>NO CUMPLE</v>
      </c>
      <c r="N27" s="17"/>
    </row>
    <row r="28" spans="1:14" ht="15" x14ac:dyDescent="0.2">
      <c r="A28" s="91"/>
      <c r="B28" s="92"/>
      <c r="C28" s="93"/>
      <c r="D28" s="93"/>
      <c r="E28" s="93"/>
      <c r="F28" s="92"/>
      <c r="G28" s="94"/>
      <c r="H28" s="94" t="s">
        <v>7</v>
      </c>
      <c r="I28" s="95"/>
      <c r="J28" s="96"/>
      <c r="K28" s="97"/>
      <c r="L28" s="98" t="e">
        <f t="shared" si="0"/>
        <v>#N/A</v>
      </c>
      <c r="M28" s="99" t="str">
        <f t="shared" si="1"/>
        <v>NO CUMPLE</v>
      </c>
      <c r="N28" s="17"/>
    </row>
    <row r="29" spans="1:14" ht="15" x14ac:dyDescent="0.2">
      <c r="A29" s="91"/>
      <c r="B29" s="92"/>
      <c r="C29" s="93"/>
      <c r="D29" s="93"/>
      <c r="E29" s="93"/>
      <c r="F29" s="92"/>
      <c r="G29" s="94"/>
      <c r="H29" s="94" t="s">
        <v>7</v>
      </c>
      <c r="I29" s="95"/>
      <c r="J29" s="96"/>
      <c r="K29" s="97"/>
      <c r="L29" s="98" t="e">
        <f t="shared" si="0"/>
        <v>#N/A</v>
      </c>
      <c r="M29" s="99" t="str">
        <f t="shared" si="1"/>
        <v>NO CUMPLE</v>
      </c>
      <c r="N29" s="17"/>
    </row>
    <row r="30" spans="1:14" ht="15" x14ac:dyDescent="0.2">
      <c r="A30" s="91"/>
      <c r="B30" s="92"/>
      <c r="C30" s="93"/>
      <c r="D30" s="93"/>
      <c r="E30" s="93"/>
      <c r="F30" s="92"/>
      <c r="G30" s="94"/>
      <c r="H30" s="94" t="s">
        <v>7</v>
      </c>
      <c r="I30" s="95"/>
      <c r="J30" s="96"/>
      <c r="K30" s="97"/>
      <c r="L30" s="98" t="e">
        <f t="shared" si="0"/>
        <v>#N/A</v>
      </c>
      <c r="M30" s="99" t="str">
        <f t="shared" si="1"/>
        <v>NO CUMPLE</v>
      </c>
      <c r="N30" s="17"/>
    </row>
    <row r="31" spans="1:14" ht="15" x14ac:dyDescent="0.2">
      <c r="A31" s="91"/>
      <c r="B31" s="92"/>
      <c r="C31" s="93"/>
      <c r="D31" s="93"/>
      <c r="E31" s="93"/>
      <c r="F31" s="92"/>
      <c r="G31" s="94"/>
      <c r="H31" s="94" t="s">
        <v>7</v>
      </c>
      <c r="I31" s="95"/>
      <c r="J31" s="96"/>
      <c r="K31" s="97"/>
      <c r="L31" s="98" t="e">
        <f t="shared" si="0"/>
        <v>#N/A</v>
      </c>
      <c r="M31" s="99" t="str">
        <f t="shared" si="1"/>
        <v>NO CUMPLE</v>
      </c>
      <c r="N31" s="17"/>
    </row>
    <row r="32" spans="1:14" ht="15" x14ac:dyDescent="0.2">
      <c r="A32" s="91"/>
      <c r="B32" s="92"/>
      <c r="C32" s="93"/>
      <c r="D32" s="93"/>
      <c r="E32" s="93"/>
      <c r="F32" s="92"/>
      <c r="G32" s="94"/>
      <c r="H32" s="94" t="s">
        <v>7</v>
      </c>
      <c r="I32" s="95"/>
      <c r="J32" s="96"/>
      <c r="K32" s="97"/>
      <c r="L32" s="98" t="e">
        <f t="shared" si="0"/>
        <v>#N/A</v>
      </c>
      <c r="M32" s="99" t="str">
        <f t="shared" si="1"/>
        <v>NO CUMPLE</v>
      </c>
      <c r="N32" s="17"/>
    </row>
    <row r="33" spans="1:14" ht="15" x14ac:dyDescent="0.2">
      <c r="A33" s="91"/>
      <c r="B33" s="92"/>
      <c r="C33" s="93"/>
      <c r="D33" s="93"/>
      <c r="E33" s="93"/>
      <c r="F33" s="92"/>
      <c r="G33" s="94"/>
      <c r="H33" s="94" t="s">
        <v>7</v>
      </c>
      <c r="I33" s="95"/>
      <c r="J33" s="96"/>
      <c r="K33" s="97"/>
      <c r="L33" s="98" t="e">
        <f t="shared" si="0"/>
        <v>#N/A</v>
      </c>
      <c r="M33" s="99" t="str">
        <f t="shared" si="1"/>
        <v>NO CUMPLE</v>
      </c>
      <c r="N33" s="17"/>
    </row>
    <row r="34" spans="1:14" ht="15" x14ac:dyDescent="0.2">
      <c r="A34" s="91"/>
      <c r="B34" s="92"/>
      <c r="C34" s="93"/>
      <c r="D34" s="93"/>
      <c r="E34" s="93"/>
      <c r="F34" s="92"/>
      <c r="G34" s="94"/>
      <c r="H34" s="94" t="s">
        <v>7</v>
      </c>
      <c r="I34" s="95"/>
      <c r="J34" s="96"/>
      <c r="K34" s="97"/>
      <c r="L34" s="98" t="e">
        <f t="shared" si="0"/>
        <v>#N/A</v>
      </c>
      <c r="M34" s="99" t="str">
        <f t="shared" si="1"/>
        <v>NO CUMPLE</v>
      </c>
      <c r="N34" s="17"/>
    </row>
    <row r="35" spans="1:14" ht="15" x14ac:dyDescent="0.2">
      <c r="A35" s="91"/>
      <c r="B35" s="92"/>
      <c r="C35" s="93"/>
      <c r="D35" s="93"/>
      <c r="E35" s="93"/>
      <c r="F35" s="92"/>
      <c r="G35" s="94"/>
      <c r="H35" s="94" t="s">
        <v>7</v>
      </c>
      <c r="I35" s="95"/>
      <c r="J35" s="96"/>
      <c r="K35" s="97"/>
      <c r="L35" s="98" t="e">
        <f t="shared" si="0"/>
        <v>#N/A</v>
      </c>
      <c r="M35" s="99" t="str">
        <f t="shared" si="1"/>
        <v>NO CUMPLE</v>
      </c>
      <c r="N35" s="17"/>
    </row>
    <row r="36" spans="1:14" ht="15" x14ac:dyDescent="0.2">
      <c r="A36" s="91"/>
      <c r="B36" s="92"/>
      <c r="C36" s="93"/>
      <c r="D36" s="93"/>
      <c r="E36" s="93"/>
      <c r="F36" s="92"/>
      <c r="G36" s="94"/>
      <c r="H36" s="94" t="s">
        <v>7</v>
      </c>
      <c r="I36" s="95"/>
      <c r="J36" s="96"/>
      <c r="K36" s="97"/>
      <c r="L36" s="98" t="e">
        <f t="shared" si="0"/>
        <v>#N/A</v>
      </c>
      <c r="M36" s="99" t="str">
        <f t="shared" si="1"/>
        <v>NO CUMPLE</v>
      </c>
      <c r="N36" s="17"/>
    </row>
    <row r="37" spans="1:14" ht="15" x14ac:dyDescent="0.2">
      <c r="A37" s="91"/>
      <c r="B37" s="92"/>
      <c r="C37" s="93"/>
      <c r="D37" s="93"/>
      <c r="E37" s="93"/>
      <c r="F37" s="92"/>
      <c r="G37" s="94"/>
      <c r="H37" s="94" t="s">
        <v>7</v>
      </c>
      <c r="I37" s="95"/>
      <c r="J37" s="96"/>
      <c r="K37" s="97"/>
      <c r="L37" s="98" t="e">
        <f t="shared" si="0"/>
        <v>#N/A</v>
      </c>
      <c r="M37" s="99" t="str">
        <f t="shared" si="1"/>
        <v>NO CUMPLE</v>
      </c>
      <c r="N37" s="17"/>
    </row>
    <row r="38" spans="1:14" ht="15" x14ac:dyDescent="0.2">
      <c r="A38" s="91"/>
      <c r="B38" s="92"/>
      <c r="C38" s="93"/>
      <c r="D38" s="93"/>
      <c r="E38" s="93"/>
      <c r="F38" s="92"/>
      <c r="G38" s="94"/>
      <c r="H38" s="94" t="s">
        <v>7</v>
      </c>
      <c r="I38" s="95"/>
      <c r="J38" s="96"/>
      <c r="K38" s="97"/>
      <c r="L38" s="98" t="e">
        <f t="shared" si="0"/>
        <v>#N/A</v>
      </c>
      <c r="M38" s="99" t="str">
        <f t="shared" si="1"/>
        <v>NO CUMPLE</v>
      </c>
      <c r="N38" s="17"/>
    </row>
    <row r="39" spans="1:14" ht="15" x14ac:dyDescent="0.2">
      <c r="A39" s="91"/>
      <c r="B39" s="92"/>
      <c r="C39" s="93"/>
      <c r="D39" s="93"/>
      <c r="E39" s="93"/>
      <c r="F39" s="92"/>
      <c r="G39" s="94"/>
      <c r="H39" s="94" t="s">
        <v>7</v>
      </c>
      <c r="I39" s="95"/>
      <c r="J39" s="96"/>
      <c r="K39" s="97"/>
      <c r="L39" s="98" t="e">
        <f t="shared" si="0"/>
        <v>#N/A</v>
      </c>
      <c r="M39" s="99" t="str">
        <f t="shared" si="1"/>
        <v>NO CUMPLE</v>
      </c>
      <c r="N39" s="17"/>
    </row>
    <row r="40" spans="1:14" ht="15" x14ac:dyDescent="0.2">
      <c r="A40" s="91"/>
      <c r="B40" s="92"/>
      <c r="C40" s="93"/>
      <c r="D40" s="93"/>
      <c r="E40" s="93"/>
      <c r="F40" s="92"/>
      <c r="G40" s="94"/>
      <c r="H40" s="94" t="s">
        <v>7</v>
      </c>
      <c r="I40" s="95"/>
      <c r="J40" s="96"/>
      <c r="K40" s="97"/>
      <c r="L40" s="98" t="e">
        <f t="shared" si="0"/>
        <v>#N/A</v>
      </c>
      <c r="M40" s="99" t="str">
        <f t="shared" si="1"/>
        <v>NO CUMPLE</v>
      </c>
      <c r="N40" s="17"/>
    </row>
    <row r="41" spans="1:14" ht="15" x14ac:dyDescent="0.2">
      <c r="A41" s="91"/>
      <c r="B41" s="92"/>
      <c r="C41" s="93"/>
      <c r="D41" s="93"/>
      <c r="E41" s="93"/>
      <c r="F41" s="92"/>
      <c r="G41" s="94"/>
      <c r="H41" s="94" t="s">
        <v>7</v>
      </c>
      <c r="I41" s="95"/>
      <c r="J41" s="96"/>
      <c r="K41" s="97"/>
      <c r="L41" s="98" t="e">
        <f t="shared" si="0"/>
        <v>#N/A</v>
      </c>
      <c r="M41" s="99" t="str">
        <f t="shared" si="1"/>
        <v>NO CUMPLE</v>
      </c>
      <c r="N41" s="17"/>
    </row>
    <row r="42" spans="1:14" ht="15" x14ac:dyDescent="0.2">
      <c r="A42" s="91"/>
      <c r="B42" s="92"/>
      <c r="C42" s="93"/>
      <c r="D42" s="93"/>
      <c r="E42" s="93"/>
      <c r="F42" s="92"/>
      <c r="G42" s="94"/>
      <c r="H42" s="94" t="s">
        <v>7</v>
      </c>
      <c r="I42" s="95"/>
      <c r="J42" s="96"/>
      <c r="K42" s="97"/>
      <c r="L42" s="98" t="e">
        <f t="shared" si="0"/>
        <v>#N/A</v>
      </c>
      <c r="M42" s="99" t="str">
        <f t="shared" si="1"/>
        <v>NO CUMPLE</v>
      </c>
      <c r="N42" s="17"/>
    </row>
    <row r="43" spans="1:14" ht="15" x14ac:dyDescent="0.2">
      <c r="A43" s="91"/>
      <c r="B43" s="92"/>
      <c r="C43" s="93"/>
      <c r="D43" s="93"/>
      <c r="E43" s="93"/>
      <c r="F43" s="92"/>
      <c r="G43" s="94"/>
      <c r="H43" s="94" t="s">
        <v>7</v>
      </c>
      <c r="I43" s="95"/>
      <c r="J43" s="96"/>
      <c r="K43" s="97"/>
      <c r="L43" s="98" t="e">
        <f t="shared" si="0"/>
        <v>#N/A</v>
      </c>
      <c r="M43" s="99" t="str">
        <f t="shared" si="1"/>
        <v>NO CUMPLE</v>
      </c>
      <c r="N43" s="17"/>
    </row>
    <row r="44" spans="1:14" ht="15" x14ac:dyDescent="0.2">
      <c r="A44" s="91"/>
      <c r="B44" s="92"/>
      <c r="C44" s="93"/>
      <c r="D44" s="93"/>
      <c r="E44" s="93"/>
      <c r="F44" s="92"/>
      <c r="G44" s="94"/>
      <c r="H44" s="94" t="s">
        <v>7</v>
      </c>
      <c r="I44" s="95"/>
      <c r="J44" s="96"/>
      <c r="K44" s="97"/>
      <c r="L44" s="98" t="e">
        <f t="shared" si="0"/>
        <v>#N/A</v>
      </c>
      <c r="M44" s="99" t="str">
        <f t="shared" si="1"/>
        <v>NO CUMPLE</v>
      </c>
      <c r="N44" s="17"/>
    </row>
    <row r="45" spans="1:14" ht="15" x14ac:dyDescent="0.2">
      <c r="A45" s="91"/>
      <c r="B45" s="92"/>
      <c r="C45" s="93"/>
      <c r="D45" s="93"/>
      <c r="E45" s="93"/>
      <c r="F45" s="92"/>
      <c r="G45" s="94"/>
      <c r="H45" s="94" t="s">
        <v>7</v>
      </c>
      <c r="I45" s="95"/>
      <c r="J45" s="96"/>
      <c r="K45" s="97"/>
      <c r="L45" s="98" t="e">
        <f t="shared" si="0"/>
        <v>#N/A</v>
      </c>
      <c r="M45" s="99" t="str">
        <f t="shared" si="1"/>
        <v>NO CUMPLE</v>
      </c>
      <c r="N45" s="17"/>
    </row>
    <row r="46" spans="1:14" ht="15" x14ac:dyDescent="0.2">
      <c r="A46" s="91"/>
      <c r="B46" s="92"/>
      <c r="C46" s="93"/>
      <c r="D46" s="93"/>
      <c r="E46" s="93"/>
      <c r="F46" s="92"/>
      <c r="G46" s="94"/>
      <c r="H46" s="94" t="s">
        <v>7</v>
      </c>
      <c r="I46" s="95"/>
      <c r="J46" s="96"/>
      <c r="K46" s="97"/>
      <c r="L46" s="98" t="e">
        <f t="shared" si="0"/>
        <v>#N/A</v>
      </c>
      <c r="M46" s="99" t="str">
        <f t="shared" si="1"/>
        <v>NO CUMPLE</v>
      </c>
      <c r="N46" s="17"/>
    </row>
    <row r="47" spans="1:14" ht="15" x14ac:dyDescent="0.2">
      <c r="A47" s="91"/>
      <c r="B47" s="92"/>
      <c r="C47" s="93"/>
      <c r="D47" s="93"/>
      <c r="E47" s="93"/>
      <c r="F47" s="92"/>
      <c r="G47" s="94"/>
      <c r="H47" s="94" t="s">
        <v>7</v>
      </c>
      <c r="I47" s="95"/>
      <c r="J47" s="96"/>
      <c r="K47" s="97"/>
      <c r="L47" s="98" t="e">
        <f t="shared" si="0"/>
        <v>#N/A</v>
      </c>
      <c r="M47" s="99" t="str">
        <f t="shared" si="1"/>
        <v>NO CUMPLE</v>
      </c>
      <c r="N47" s="17"/>
    </row>
    <row r="48" spans="1:14" ht="15" x14ac:dyDescent="0.2">
      <c r="A48" s="91"/>
      <c r="B48" s="92"/>
      <c r="C48" s="93"/>
      <c r="D48" s="93"/>
      <c r="E48" s="93"/>
      <c r="F48" s="92"/>
      <c r="G48" s="94"/>
      <c r="H48" s="94" t="s">
        <v>7</v>
      </c>
      <c r="I48" s="95"/>
      <c r="J48" s="96"/>
      <c r="K48" s="97"/>
      <c r="L48" s="98" t="e">
        <f t="shared" si="0"/>
        <v>#N/A</v>
      </c>
      <c r="M48" s="99" t="str">
        <f t="shared" si="1"/>
        <v>NO CUMPLE</v>
      </c>
      <c r="N48" s="17"/>
    </row>
    <row r="49" spans="1:20" ht="15" x14ac:dyDescent="0.2">
      <c r="A49" s="91"/>
      <c r="B49" s="92"/>
      <c r="C49" s="93"/>
      <c r="D49" s="93"/>
      <c r="E49" s="93"/>
      <c r="F49" s="92"/>
      <c r="G49" s="94"/>
      <c r="H49" s="94" t="s">
        <v>7</v>
      </c>
      <c r="I49" s="95"/>
      <c r="J49" s="96"/>
      <c r="K49" s="97"/>
      <c r="L49" s="98" t="e">
        <f t="shared" si="0"/>
        <v>#N/A</v>
      </c>
      <c r="M49" s="99" t="str">
        <f t="shared" si="1"/>
        <v>NO CUMPLE</v>
      </c>
      <c r="N49" s="17"/>
    </row>
    <row r="50" spans="1:20" ht="15" x14ac:dyDescent="0.2">
      <c r="A50" s="91"/>
      <c r="B50" s="92"/>
      <c r="C50" s="93"/>
      <c r="D50" s="93"/>
      <c r="E50" s="93"/>
      <c r="F50" s="92"/>
      <c r="G50" s="94"/>
      <c r="H50" s="94" t="s">
        <v>7</v>
      </c>
      <c r="I50" s="95"/>
      <c r="J50" s="96"/>
      <c r="K50" s="97"/>
      <c r="L50" s="98" t="e">
        <f t="shared" si="0"/>
        <v>#N/A</v>
      </c>
      <c r="M50" s="99" t="str">
        <f t="shared" si="1"/>
        <v>NO CUMPLE</v>
      </c>
      <c r="N50" s="17"/>
    </row>
    <row r="51" spans="1:20" ht="15" x14ac:dyDescent="0.2">
      <c r="A51" s="91"/>
      <c r="B51" s="92"/>
      <c r="C51" s="93"/>
      <c r="D51" s="93"/>
      <c r="E51" s="93"/>
      <c r="F51" s="92"/>
      <c r="G51" s="92"/>
      <c r="H51" s="94" t="s">
        <v>7</v>
      </c>
      <c r="I51" s="95"/>
      <c r="J51" s="96"/>
      <c r="K51" s="97"/>
      <c r="L51" s="98" t="e">
        <f t="shared" si="0"/>
        <v>#N/A</v>
      </c>
      <c r="M51" s="99" t="str">
        <f t="shared" si="1"/>
        <v>NO CUMPLE</v>
      </c>
      <c r="N51" s="17"/>
    </row>
    <row r="52" spans="1:20" ht="15" x14ac:dyDescent="0.2">
      <c r="A52" s="91"/>
      <c r="B52" s="92"/>
      <c r="C52" s="93"/>
      <c r="D52" s="93"/>
      <c r="E52" s="93"/>
      <c r="F52" s="92"/>
      <c r="G52" s="92"/>
      <c r="H52" s="94" t="s">
        <v>7</v>
      </c>
      <c r="I52" s="95"/>
      <c r="J52" s="96"/>
      <c r="K52" s="97"/>
      <c r="L52" s="98" t="e">
        <f t="shared" si="0"/>
        <v>#N/A</v>
      </c>
      <c r="M52" s="99" t="str">
        <f t="shared" si="1"/>
        <v>NO CUMPLE</v>
      </c>
      <c r="N52" s="17"/>
    </row>
    <row r="53" spans="1:20" x14ac:dyDescent="0.2">
      <c r="A53" s="100"/>
      <c r="B53" s="100"/>
      <c r="H53" s="101"/>
      <c r="K53" s="102" t="s">
        <v>22</v>
      </c>
      <c r="L53" s="103">
        <f>SUMIF(M15:M52,"CUMPLE",L15:L52)</f>
        <v>0</v>
      </c>
      <c r="M53" s="7"/>
      <c r="R53" s="7" t="s">
        <v>18</v>
      </c>
      <c r="S53" s="7" t="s">
        <v>19</v>
      </c>
    </row>
    <row r="54" spans="1:20" ht="12.75" customHeight="1" x14ac:dyDescent="0.2">
      <c r="D54" s="7"/>
      <c r="E54" s="7"/>
      <c r="F54" s="7"/>
      <c r="G54" s="7"/>
      <c r="H54" s="7"/>
      <c r="I54" s="7"/>
      <c r="J54" s="7"/>
      <c r="K54" s="7"/>
      <c r="L54" s="7"/>
      <c r="M54" s="7"/>
      <c r="N54" s="22"/>
      <c r="S54" s="24">
        <v>2016</v>
      </c>
      <c r="T54" s="25">
        <v>689455</v>
      </c>
    </row>
    <row r="55" spans="1:20" x14ac:dyDescent="0.2">
      <c r="D55" s="7"/>
      <c r="E55" s="7"/>
      <c r="F55" s="7"/>
      <c r="G55" s="7"/>
      <c r="H55" s="7"/>
      <c r="I55" s="7"/>
      <c r="J55" s="7"/>
      <c r="K55" s="7"/>
      <c r="L55" s="7"/>
      <c r="M55" s="7"/>
      <c r="N55" s="22"/>
      <c r="S55" s="24">
        <v>2017</v>
      </c>
      <c r="T55" s="25">
        <v>737717</v>
      </c>
    </row>
    <row r="56" spans="1:20" x14ac:dyDescent="0.2">
      <c r="D56" s="7"/>
      <c r="E56" s="7"/>
      <c r="F56" s="7"/>
      <c r="G56" s="7"/>
      <c r="H56" s="7"/>
      <c r="I56" s="7"/>
      <c r="J56" s="7"/>
      <c r="K56" s="7"/>
      <c r="L56" s="7"/>
      <c r="M56" s="7"/>
      <c r="N56" s="22"/>
      <c r="S56" s="24">
        <v>2018</v>
      </c>
      <c r="T56" s="25">
        <v>781242</v>
      </c>
    </row>
    <row r="57" spans="1:20" x14ac:dyDescent="0.2">
      <c r="D57" s="7"/>
      <c r="E57" s="7"/>
      <c r="F57" s="7"/>
      <c r="G57" s="7"/>
      <c r="H57" s="7"/>
      <c r="I57" s="7"/>
      <c r="J57" s="7"/>
      <c r="K57" s="7"/>
      <c r="L57" s="7"/>
      <c r="M57" s="7"/>
      <c r="N57" s="22"/>
      <c r="S57" s="104">
        <v>2019</v>
      </c>
      <c r="T57" s="105">
        <v>828116</v>
      </c>
    </row>
    <row r="58" spans="1:20" x14ac:dyDescent="0.2">
      <c r="D58" s="7"/>
      <c r="E58" s="7"/>
      <c r="F58" s="7"/>
      <c r="G58" s="7"/>
      <c r="H58" s="7"/>
      <c r="I58" s="7"/>
      <c r="J58" s="7"/>
      <c r="K58" s="7"/>
      <c r="L58" s="7"/>
      <c r="M58" s="7"/>
      <c r="N58" s="22"/>
    </row>
    <row r="59" spans="1:20" x14ac:dyDescent="0.2">
      <c r="D59" s="7"/>
      <c r="E59" s="7"/>
      <c r="F59" s="7"/>
      <c r="G59" s="7"/>
      <c r="H59" s="7"/>
      <c r="I59" s="7"/>
      <c r="J59" s="7"/>
      <c r="K59" s="7"/>
      <c r="L59" s="7"/>
      <c r="M59" s="7"/>
      <c r="N59" s="22"/>
    </row>
    <row r="60" spans="1:20" x14ac:dyDescent="0.2">
      <c r="D60" s="7"/>
      <c r="E60" s="7"/>
      <c r="F60" s="7"/>
      <c r="G60" s="7"/>
      <c r="H60" s="7"/>
      <c r="I60" s="7"/>
      <c r="J60" s="7"/>
      <c r="K60" s="7"/>
      <c r="L60" s="7"/>
      <c r="M60" s="7"/>
      <c r="N60" s="22"/>
      <c r="T60" s="26">
        <f>564464027/$T$56</f>
        <v>722.52135317865657</v>
      </c>
    </row>
    <row r="61" spans="1:20" x14ac:dyDescent="0.2">
      <c r="D61" s="7"/>
      <c r="E61" s="7"/>
      <c r="F61" s="7"/>
      <c r="G61" s="7"/>
      <c r="H61" s="7"/>
      <c r="I61" s="7"/>
      <c r="J61" s="7"/>
      <c r="K61" s="7"/>
      <c r="L61" s="7"/>
      <c r="M61" s="7"/>
      <c r="N61" s="22"/>
    </row>
    <row r="62" spans="1:20" x14ac:dyDescent="0.2">
      <c r="D62" s="7"/>
      <c r="E62" s="7"/>
      <c r="F62" s="7"/>
      <c r="G62" s="7"/>
      <c r="H62" s="7"/>
      <c r="I62" s="7"/>
      <c r="J62" s="7"/>
      <c r="K62" s="7"/>
      <c r="L62" s="7"/>
      <c r="M62" s="7"/>
      <c r="N62" s="22"/>
    </row>
    <row r="63" spans="1:20" x14ac:dyDescent="0.2">
      <c r="D63" s="7"/>
      <c r="E63" s="7"/>
      <c r="F63" s="7"/>
      <c r="G63" s="7"/>
      <c r="H63" s="7"/>
      <c r="I63" s="7"/>
      <c r="J63" s="7"/>
      <c r="K63" s="7"/>
      <c r="L63" s="7"/>
      <c r="M63" s="7"/>
      <c r="N63" s="22"/>
    </row>
    <row r="64" spans="1:20" x14ac:dyDescent="0.2">
      <c r="D64" s="7"/>
      <c r="E64" s="7"/>
      <c r="F64" s="7"/>
      <c r="G64" s="7"/>
      <c r="H64" s="7"/>
      <c r="I64" s="7"/>
      <c r="J64" s="7"/>
      <c r="K64" s="7"/>
      <c r="L64" s="7"/>
      <c r="M64" s="7"/>
      <c r="N64" s="22"/>
    </row>
    <row r="65" spans="4:14" x14ac:dyDescent="0.2">
      <c r="D65" s="7"/>
      <c r="E65" s="7"/>
      <c r="F65" s="7"/>
      <c r="G65" s="7"/>
      <c r="H65" s="7"/>
      <c r="I65" s="7"/>
      <c r="J65" s="7"/>
      <c r="K65" s="7"/>
      <c r="L65" s="7"/>
      <c r="M65" s="7"/>
      <c r="N65" s="22"/>
    </row>
    <row r="66" spans="4:14" x14ac:dyDescent="0.2">
      <c r="D66" s="7"/>
      <c r="E66" s="7"/>
      <c r="F66" s="7"/>
      <c r="G66" s="7"/>
      <c r="H66" s="7"/>
      <c r="I66" s="7"/>
      <c r="J66" s="7"/>
      <c r="K66" s="7"/>
      <c r="L66" s="7"/>
      <c r="M66" s="7"/>
      <c r="N66" s="22"/>
    </row>
    <row r="67" spans="4:14" x14ac:dyDescent="0.2">
      <c r="D67" s="7"/>
      <c r="E67" s="7"/>
      <c r="F67" s="7"/>
      <c r="G67" s="7"/>
      <c r="H67" s="7"/>
      <c r="I67" s="7"/>
      <c r="J67" s="7"/>
      <c r="K67" s="7"/>
      <c r="L67" s="7"/>
      <c r="M67" s="7"/>
      <c r="N67" s="22"/>
    </row>
    <row r="68" spans="4:14" x14ac:dyDescent="0.2">
      <c r="D68" s="7"/>
      <c r="E68" s="7"/>
      <c r="F68" s="7"/>
      <c r="G68" s="7"/>
      <c r="H68" s="7"/>
      <c r="I68" s="7"/>
      <c r="J68" s="7"/>
      <c r="K68" s="7"/>
      <c r="L68" s="7"/>
      <c r="M68" s="7"/>
      <c r="N68" s="22"/>
    </row>
    <row r="69" spans="4:14" x14ac:dyDescent="0.2">
      <c r="D69" s="7"/>
      <c r="E69" s="7"/>
      <c r="F69" s="7"/>
      <c r="G69" s="7"/>
      <c r="H69" s="7"/>
      <c r="I69" s="7"/>
      <c r="J69" s="7"/>
      <c r="K69" s="7"/>
      <c r="L69" s="7"/>
      <c r="M69" s="7"/>
      <c r="N69" s="22"/>
    </row>
    <row r="70" spans="4:14" x14ac:dyDescent="0.2">
      <c r="D70" s="7"/>
      <c r="E70" s="7"/>
      <c r="F70" s="7"/>
      <c r="G70" s="7"/>
      <c r="H70" s="7"/>
      <c r="I70" s="7"/>
      <c r="J70" s="7"/>
      <c r="K70" s="7"/>
      <c r="L70" s="7"/>
      <c r="M70" s="7"/>
      <c r="N70" s="22"/>
    </row>
    <row r="71" spans="4:14" x14ac:dyDescent="0.2">
      <c r="D71" s="7"/>
      <c r="E71" s="7"/>
      <c r="F71" s="7"/>
      <c r="G71" s="7"/>
      <c r="H71" s="7"/>
      <c r="I71" s="7"/>
      <c r="J71" s="7"/>
      <c r="K71" s="7"/>
      <c r="L71" s="7"/>
      <c r="M71" s="7"/>
      <c r="N71" s="22"/>
    </row>
    <row r="72" spans="4:14" x14ac:dyDescent="0.2">
      <c r="D72" s="7"/>
      <c r="E72" s="7"/>
      <c r="F72" s="7"/>
      <c r="G72" s="7"/>
      <c r="H72" s="7"/>
      <c r="I72" s="7"/>
      <c r="J72" s="7"/>
      <c r="K72" s="7"/>
      <c r="L72" s="7"/>
      <c r="M72" s="7"/>
      <c r="N72" s="22"/>
    </row>
    <row r="73" spans="4:14" x14ac:dyDescent="0.2">
      <c r="D73" s="7"/>
      <c r="E73" s="7"/>
      <c r="F73" s="7"/>
      <c r="G73" s="7"/>
      <c r="H73" s="7"/>
      <c r="I73" s="7"/>
      <c r="J73" s="7"/>
      <c r="K73" s="7"/>
      <c r="L73" s="7"/>
      <c r="M73" s="7"/>
      <c r="N73" s="22"/>
    </row>
    <row r="74" spans="4:14" x14ac:dyDescent="0.2">
      <c r="D74" s="7"/>
      <c r="E74" s="7"/>
      <c r="F74" s="7"/>
      <c r="G74" s="7"/>
      <c r="H74" s="7"/>
      <c r="I74" s="7"/>
      <c r="J74" s="7"/>
      <c r="K74" s="7"/>
      <c r="L74" s="7"/>
      <c r="M74" s="7"/>
      <c r="N74" s="22"/>
    </row>
    <row r="75" spans="4:14" x14ac:dyDescent="0.2">
      <c r="D75" s="7"/>
      <c r="E75" s="7"/>
      <c r="F75" s="7"/>
      <c r="G75" s="7"/>
      <c r="H75" s="7"/>
      <c r="I75" s="7"/>
      <c r="J75" s="7"/>
      <c r="K75" s="7"/>
      <c r="L75" s="7"/>
      <c r="M75" s="7"/>
      <c r="N75" s="22"/>
    </row>
    <row r="76" spans="4:14" x14ac:dyDescent="0.2">
      <c r="D76" s="7"/>
      <c r="E76" s="7"/>
      <c r="F76" s="7"/>
      <c r="G76" s="7"/>
      <c r="H76" s="7"/>
      <c r="I76" s="7"/>
      <c r="J76" s="7"/>
      <c r="K76" s="7"/>
      <c r="L76" s="7"/>
      <c r="M76" s="7"/>
      <c r="N76" s="22"/>
    </row>
    <row r="77" spans="4:14" x14ac:dyDescent="0.2">
      <c r="D77" s="7"/>
      <c r="E77" s="7"/>
      <c r="F77" s="7"/>
      <c r="G77" s="7"/>
      <c r="H77" s="7"/>
      <c r="I77" s="7"/>
      <c r="J77" s="7"/>
      <c r="K77" s="7"/>
      <c r="L77" s="7"/>
      <c r="M77" s="7"/>
      <c r="N77" s="22"/>
    </row>
    <row r="78" spans="4:14" x14ac:dyDescent="0.2">
      <c r="D78" s="7"/>
      <c r="E78" s="7"/>
      <c r="F78" s="7"/>
      <c r="G78" s="7"/>
      <c r="H78" s="7"/>
      <c r="I78" s="7"/>
      <c r="J78" s="7"/>
      <c r="K78" s="7"/>
      <c r="L78" s="7"/>
      <c r="M78" s="7"/>
      <c r="N78" s="22"/>
    </row>
    <row r="79" spans="4:14" x14ac:dyDescent="0.2">
      <c r="D79" s="7"/>
      <c r="E79" s="7"/>
      <c r="F79" s="7"/>
      <c r="G79" s="7"/>
      <c r="H79" s="7"/>
      <c r="I79" s="7"/>
      <c r="J79" s="7"/>
      <c r="K79" s="7"/>
      <c r="L79" s="7"/>
      <c r="M79" s="7"/>
      <c r="N79" s="22"/>
    </row>
    <row r="80" spans="4:14" x14ac:dyDescent="0.2">
      <c r="D80" s="7"/>
      <c r="E80" s="7"/>
      <c r="F80" s="7"/>
      <c r="G80" s="7"/>
      <c r="H80" s="7"/>
      <c r="I80" s="7"/>
      <c r="J80" s="7"/>
      <c r="K80" s="7"/>
      <c r="L80" s="7"/>
      <c r="M80" s="7"/>
      <c r="N80" s="22"/>
    </row>
    <row r="81" spans="4:14" x14ac:dyDescent="0.2">
      <c r="D81" s="7"/>
      <c r="E81" s="7"/>
      <c r="F81" s="7"/>
      <c r="G81" s="7"/>
      <c r="H81" s="7"/>
      <c r="I81" s="7"/>
      <c r="J81" s="7"/>
      <c r="K81" s="7"/>
      <c r="L81" s="7"/>
      <c r="M81" s="7"/>
      <c r="N81" s="22"/>
    </row>
    <row r="82" spans="4:14" x14ac:dyDescent="0.2">
      <c r="D82" s="7"/>
      <c r="E82" s="7"/>
      <c r="F82" s="7"/>
      <c r="G82" s="7"/>
      <c r="H82" s="7"/>
      <c r="I82" s="7"/>
      <c r="J82" s="7"/>
      <c r="K82" s="7"/>
      <c r="L82" s="7"/>
      <c r="M82" s="7"/>
      <c r="N82" s="22"/>
    </row>
    <row r="83" spans="4:14" x14ac:dyDescent="0.2">
      <c r="D83" s="7"/>
      <c r="E83" s="7"/>
      <c r="F83" s="7"/>
      <c r="G83" s="7"/>
      <c r="H83" s="7"/>
      <c r="I83" s="7"/>
      <c r="J83" s="7"/>
      <c r="K83" s="7"/>
      <c r="L83" s="7"/>
      <c r="M83" s="7"/>
      <c r="N83" s="22"/>
    </row>
    <row r="84" spans="4:14" x14ac:dyDescent="0.2">
      <c r="D84" s="7"/>
      <c r="E84" s="7"/>
      <c r="F84" s="7"/>
      <c r="G84" s="7"/>
      <c r="H84" s="7"/>
      <c r="I84" s="7"/>
      <c r="J84" s="7"/>
      <c r="K84" s="7"/>
      <c r="L84" s="7"/>
      <c r="M84" s="7"/>
      <c r="N84" s="22"/>
    </row>
    <row r="85" spans="4:14" x14ac:dyDescent="0.2">
      <c r="D85" s="7"/>
      <c r="E85" s="7"/>
      <c r="F85" s="7"/>
      <c r="G85" s="7"/>
      <c r="H85" s="7"/>
      <c r="I85" s="7"/>
      <c r="J85" s="7"/>
      <c r="K85" s="7"/>
      <c r="L85" s="7"/>
      <c r="M85" s="7"/>
      <c r="N85" s="22"/>
    </row>
    <row r="86" spans="4:14" x14ac:dyDescent="0.2">
      <c r="D86" s="7"/>
      <c r="E86" s="7"/>
      <c r="F86" s="7"/>
      <c r="G86" s="7"/>
      <c r="H86" s="7"/>
      <c r="I86" s="7"/>
      <c r="J86" s="7"/>
      <c r="K86" s="7"/>
      <c r="L86" s="7"/>
      <c r="M86" s="7"/>
      <c r="N86" s="22"/>
    </row>
    <row r="87" spans="4:14" x14ac:dyDescent="0.2">
      <c r="D87" s="7"/>
      <c r="E87" s="7"/>
      <c r="F87" s="7"/>
      <c r="G87" s="7"/>
      <c r="H87" s="7"/>
      <c r="I87" s="7"/>
      <c r="J87" s="7"/>
      <c r="K87" s="7"/>
      <c r="L87" s="7"/>
      <c r="M87" s="7"/>
      <c r="N87" s="22"/>
    </row>
    <row r="88" spans="4:14" x14ac:dyDescent="0.2">
      <c r="D88" s="7"/>
      <c r="E88" s="7"/>
      <c r="F88" s="7"/>
      <c r="G88" s="7"/>
      <c r="H88" s="7"/>
      <c r="I88" s="7"/>
      <c r="J88" s="7"/>
      <c r="K88" s="7"/>
      <c r="L88" s="7"/>
      <c r="M88" s="7"/>
      <c r="N88" s="22"/>
    </row>
    <row r="89" spans="4:14" x14ac:dyDescent="0.2">
      <c r="D89" s="7"/>
      <c r="E89" s="7"/>
      <c r="F89" s="7"/>
      <c r="G89" s="7"/>
      <c r="H89" s="7"/>
      <c r="I89" s="7"/>
      <c r="J89" s="7"/>
      <c r="K89" s="7"/>
      <c r="L89" s="7"/>
      <c r="M89" s="7"/>
      <c r="N89" s="22"/>
    </row>
    <row r="90" spans="4:14" x14ac:dyDescent="0.2">
      <c r="D90" s="7"/>
      <c r="E90" s="7"/>
      <c r="F90" s="7"/>
      <c r="G90" s="7"/>
      <c r="H90" s="7"/>
      <c r="I90" s="7"/>
      <c r="J90" s="7"/>
      <c r="K90" s="7"/>
      <c r="L90" s="7"/>
      <c r="M90" s="7"/>
      <c r="N90" s="22"/>
    </row>
    <row r="91" spans="4:14" x14ac:dyDescent="0.2">
      <c r="D91" s="7"/>
      <c r="E91" s="7"/>
      <c r="F91" s="7"/>
      <c r="G91" s="7"/>
      <c r="H91" s="7"/>
      <c r="I91" s="7"/>
      <c r="J91" s="7"/>
      <c r="K91" s="7"/>
      <c r="L91" s="7"/>
      <c r="M91" s="7"/>
      <c r="N91" s="22"/>
    </row>
    <row r="92" spans="4:14" x14ac:dyDescent="0.2">
      <c r="D92" s="7"/>
      <c r="E92" s="7"/>
      <c r="F92" s="7"/>
      <c r="G92" s="7"/>
      <c r="H92" s="7"/>
      <c r="I92" s="7"/>
      <c r="J92" s="7"/>
      <c r="K92" s="7"/>
      <c r="L92" s="7"/>
      <c r="M92" s="7"/>
      <c r="N92" s="22"/>
    </row>
    <row r="93" spans="4:14" x14ac:dyDescent="0.2">
      <c r="D93" s="7"/>
      <c r="E93" s="7"/>
      <c r="F93" s="7"/>
      <c r="G93" s="7"/>
      <c r="H93" s="7"/>
      <c r="I93" s="7"/>
      <c r="J93" s="7"/>
      <c r="K93" s="7"/>
      <c r="L93" s="7"/>
      <c r="M93" s="7"/>
      <c r="N93" s="22"/>
    </row>
    <row r="94" spans="4:14" x14ac:dyDescent="0.2">
      <c r="D94" s="7"/>
      <c r="E94" s="7"/>
      <c r="F94" s="7"/>
      <c r="G94" s="7"/>
      <c r="H94" s="7"/>
      <c r="I94" s="7"/>
      <c r="J94" s="7"/>
      <c r="K94" s="7"/>
      <c r="L94" s="7"/>
      <c r="M94" s="7"/>
      <c r="N94" s="22"/>
    </row>
    <row r="95" spans="4:14" x14ac:dyDescent="0.2">
      <c r="D95" s="7"/>
      <c r="E95" s="7"/>
      <c r="F95" s="7"/>
      <c r="G95" s="7"/>
      <c r="H95" s="7"/>
      <c r="I95" s="7"/>
      <c r="J95" s="7"/>
      <c r="K95" s="7"/>
      <c r="L95" s="7"/>
      <c r="M95" s="7"/>
      <c r="N95" s="22"/>
    </row>
    <row r="96" spans="4:14" x14ac:dyDescent="0.2">
      <c r="D96" s="7"/>
      <c r="E96" s="7"/>
      <c r="F96" s="7"/>
      <c r="G96" s="7"/>
      <c r="H96" s="7"/>
      <c r="I96" s="7"/>
      <c r="J96" s="7"/>
      <c r="K96" s="7"/>
      <c r="L96" s="7"/>
      <c r="M96" s="7"/>
      <c r="N96" s="22"/>
    </row>
    <row r="97" spans="4:14" x14ac:dyDescent="0.2">
      <c r="D97" s="7"/>
      <c r="E97" s="7"/>
      <c r="F97" s="7"/>
      <c r="G97" s="7"/>
      <c r="H97" s="7"/>
      <c r="I97" s="7"/>
      <c r="J97" s="7"/>
      <c r="K97" s="7"/>
      <c r="L97" s="7"/>
      <c r="M97" s="7"/>
      <c r="N97" s="22"/>
    </row>
    <row r="98" spans="4:14" x14ac:dyDescent="0.2">
      <c r="D98" s="7"/>
      <c r="E98" s="7"/>
      <c r="F98" s="7"/>
      <c r="G98" s="7"/>
      <c r="H98" s="7"/>
      <c r="I98" s="7"/>
      <c r="J98" s="7"/>
      <c r="K98" s="7"/>
      <c r="L98" s="7"/>
      <c r="M98" s="7"/>
      <c r="N98" s="22"/>
    </row>
    <row r="99" spans="4:14" x14ac:dyDescent="0.2">
      <c r="D99" s="7"/>
      <c r="E99" s="7"/>
      <c r="F99" s="7"/>
      <c r="G99" s="7"/>
      <c r="H99" s="7"/>
      <c r="I99" s="7"/>
      <c r="J99" s="7"/>
      <c r="K99" s="7"/>
      <c r="L99" s="7"/>
      <c r="M99" s="7"/>
      <c r="N99" s="22"/>
    </row>
    <row r="100" spans="4:14" x14ac:dyDescent="0.2">
      <c r="D100" s="7"/>
      <c r="E100" s="7"/>
      <c r="F100" s="7"/>
      <c r="G100" s="7"/>
      <c r="H100" s="7"/>
      <c r="I100" s="7"/>
      <c r="J100" s="7"/>
      <c r="K100" s="7"/>
      <c r="L100" s="7"/>
      <c r="M100" s="7"/>
      <c r="N100" s="22"/>
    </row>
    <row r="101" spans="4:14" x14ac:dyDescent="0.2">
      <c r="D101" s="7"/>
      <c r="E101" s="7"/>
      <c r="F101" s="7"/>
      <c r="G101" s="7"/>
      <c r="H101" s="7"/>
      <c r="I101" s="7"/>
      <c r="J101" s="7"/>
      <c r="K101" s="7"/>
      <c r="L101" s="7"/>
      <c r="M101" s="7"/>
      <c r="N101" s="22"/>
    </row>
    <row r="102" spans="4:14" x14ac:dyDescent="0.2">
      <c r="D102" s="7"/>
      <c r="E102" s="7"/>
      <c r="F102" s="7"/>
      <c r="G102" s="7"/>
      <c r="H102" s="7"/>
      <c r="I102" s="7"/>
      <c r="J102" s="7"/>
      <c r="K102" s="7"/>
      <c r="L102" s="7"/>
      <c r="M102" s="7"/>
      <c r="N102" s="22"/>
    </row>
    <row r="103" spans="4:14" x14ac:dyDescent="0.2">
      <c r="D103" s="7"/>
      <c r="E103" s="7"/>
      <c r="F103" s="7"/>
      <c r="G103" s="7"/>
      <c r="H103" s="7"/>
      <c r="I103" s="7"/>
      <c r="J103" s="7"/>
      <c r="K103" s="7"/>
      <c r="L103" s="7"/>
      <c r="M103" s="7"/>
      <c r="N103" s="22"/>
    </row>
    <row r="104" spans="4:14" x14ac:dyDescent="0.2">
      <c r="D104" s="7"/>
      <c r="E104" s="7"/>
      <c r="F104" s="7"/>
      <c r="G104" s="7"/>
      <c r="H104" s="7"/>
      <c r="I104" s="7"/>
      <c r="J104" s="7"/>
      <c r="K104" s="7"/>
      <c r="L104" s="7"/>
      <c r="M104" s="7"/>
      <c r="N104" s="22"/>
    </row>
    <row r="105" spans="4:14" x14ac:dyDescent="0.2">
      <c r="D105" s="7"/>
      <c r="E105" s="7"/>
      <c r="F105" s="7"/>
      <c r="G105" s="7"/>
      <c r="H105" s="7"/>
      <c r="I105" s="7"/>
      <c r="J105" s="7"/>
      <c r="K105" s="7"/>
      <c r="L105" s="7"/>
      <c r="M105" s="7"/>
      <c r="N105" s="22"/>
    </row>
    <row r="106" spans="4:14" x14ac:dyDescent="0.2">
      <c r="D106" s="7"/>
      <c r="E106" s="7"/>
      <c r="F106" s="7"/>
      <c r="G106" s="7"/>
      <c r="H106" s="7"/>
      <c r="I106" s="7"/>
      <c r="J106" s="7"/>
      <c r="K106" s="7"/>
      <c r="L106" s="7"/>
      <c r="M106" s="7"/>
      <c r="N106" s="22"/>
    </row>
    <row r="107" spans="4:14" x14ac:dyDescent="0.2">
      <c r="D107" s="7"/>
      <c r="E107" s="7"/>
      <c r="F107" s="7"/>
      <c r="G107" s="7"/>
      <c r="H107" s="7"/>
      <c r="I107" s="7"/>
      <c r="J107" s="7"/>
      <c r="K107" s="7"/>
      <c r="L107" s="7"/>
      <c r="M107" s="7"/>
      <c r="N107" s="22"/>
    </row>
    <row r="108" spans="4:14" x14ac:dyDescent="0.2">
      <c r="D108" s="7"/>
      <c r="E108" s="7"/>
      <c r="F108" s="7"/>
      <c r="G108" s="7"/>
      <c r="H108" s="7"/>
      <c r="I108" s="7"/>
      <c r="J108" s="7"/>
      <c r="K108" s="7"/>
      <c r="L108" s="7"/>
      <c r="M108" s="7"/>
      <c r="N108" s="22"/>
    </row>
    <row r="109" spans="4:14" x14ac:dyDescent="0.2">
      <c r="D109" s="7"/>
      <c r="E109" s="7"/>
      <c r="F109" s="7"/>
      <c r="G109" s="7"/>
      <c r="H109" s="7"/>
      <c r="I109" s="7"/>
      <c r="J109" s="7"/>
      <c r="K109" s="7"/>
      <c r="L109" s="7"/>
      <c r="M109" s="7"/>
      <c r="N109" s="22"/>
    </row>
    <row r="110" spans="4:14" x14ac:dyDescent="0.2">
      <c r="D110" s="7"/>
      <c r="E110" s="7"/>
      <c r="F110" s="7"/>
      <c r="G110" s="7"/>
      <c r="H110" s="7"/>
      <c r="I110" s="7"/>
      <c r="J110" s="7"/>
      <c r="K110" s="7"/>
      <c r="L110" s="7"/>
      <c r="M110" s="7"/>
      <c r="N110" s="22"/>
    </row>
    <row r="111" spans="4:14" x14ac:dyDescent="0.2">
      <c r="D111" s="7"/>
      <c r="E111" s="7"/>
      <c r="F111" s="7"/>
      <c r="G111" s="7"/>
      <c r="H111" s="7"/>
      <c r="I111" s="7"/>
      <c r="J111" s="7"/>
      <c r="K111" s="7"/>
      <c r="L111" s="7"/>
      <c r="M111" s="7"/>
      <c r="N111" s="22"/>
    </row>
    <row r="112" spans="4:14" x14ac:dyDescent="0.2">
      <c r="D112" s="7"/>
      <c r="E112" s="7"/>
      <c r="F112" s="7"/>
      <c r="G112" s="7"/>
      <c r="H112" s="7"/>
      <c r="I112" s="7"/>
      <c r="J112" s="7"/>
      <c r="K112" s="7"/>
      <c r="L112" s="7"/>
      <c r="M112" s="7"/>
      <c r="N112" s="22"/>
    </row>
    <row r="113" spans="4:14" x14ac:dyDescent="0.2">
      <c r="D113" s="7"/>
      <c r="E113" s="7"/>
      <c r="F113" s="7"/>
      <c r="G113" s="7"/>
      <c r="H113" s="7"/>
      <c r="I113" s="7"/>
      <c r="J113" s="7"/>
      <c r="K113" s="7"/>
      <c r="L113" s="7"/>
      <c r="M113" s="7"/>
      <c r="N113" s="22"/>
    </row>
    <row r="114" spans="4:14" x14ac:dyDescent="0.2">
      <c r="D114" s="7"/>
      <c r="E114" s="7"/>
      <c r="F114" s="7"/>
      <c r="G114" s="7"/>
      <c r="H114" s="7"/>
      <c r="I114" s="7"/>
      <c r="J114" s="7"/>
      <c r="K114" s="7"/>
      <c r="L114" s="7"/>
      <c r="M114" s="7"/>
      <c r="N114" s="22"/>
    </row>
    <row r="115" spans="4:14" x14ac:dyDescent="0.2">
      <c r="D115" s="7"/>
      <c r="E115" s="7"/>
      <c r="F115" s="7"/>
      <c r="G115" s="7"/>
      <c r="H115" s="7"/>
      <c r="I115" s="7"/>
      <c r="J115" s="7"/>
      <c r="K115" s="7"/>
      <c r="L115" s="7"/>
      <c r="M115" s="7"/>
      <c r="N115" s="22"/>
    </row>
    <row r="116" spans="4:14" x14ac:dyDescent="0.2">
      <c r="D116" s="7"/>
      <c r="E116" s="7"/>
      <c r="F116" s="7"/>
      <c r="G116" s="7"/>
      <c r="H116" s="7"/>
      <c r="I116" s="7"/>
      <c r="J116" s="7"/>
      <c r="K116" s="7"/>
      <c r="L116" s="7"/>
      <c r="M116" s="7"/>
      <c r="N116" s="22"/>
    </row>
    <row r="117" spans="4:14" x14ac:dyDescent="0.2">
      <c r="D117" s="7"/>
      <c r="E117" s="7"/>
      <c r="F117" s="7"/>
      <c r="G117" s="7"/>
      <c r="H117" s="7"/>
      <c r="I117" s="7"/>
      <c r="J117" s="7"/>
      <c r="K117" s="7"/>
      <c r="L117" s="7"/>
      <c r="M117" s="7"/>
      <c r="N117" s="22"/>
    </row>
    <row r="118" spans="4:14" x14ac:dyDescent="0.2">
      <c r="D118" s="7"/>
      <c r="E118" s="7"/>
      <c r="F118" s="7"/>
      <c r="G118" s="7"/>
      <c r="H118" s="7"/>
      <c r="I118" s="7"/>
      <c r="J118" s="7"/>
      <c r="K118" s="7"/>
      <c r="L118" s="7"/>
      <c r="M118" s="7"/>
      <c r="N118" s="22"/>
    </row>
    <row r="119" spans="4:14" x14ac:dyDescent="0.2">
      <c r="D119" s="7"/>
      <c r="E119" s="7"/>
      <c r="F119" s="7"/>
      <c r="G119" s="7"/>
      <c r="H119" s="7"/>
      <c r="I119" s="7"/>
      <c r="J119" s="7"/>
      <c r="K119" s="7"/>
      <c r="L119" s="7"/>
      <c r="M119" s="7"/>
      <c r="N119" s="22"/>
    </row>
    <row r="120" spans="4:14" x14ac:dyDescent="0.2">
      <c r="D120" s="7"/>
      <c r="E120" s="7"/>
      <c r="F120" s="7"/>
      <c r="G120" s="7"/>
      <c r="H120" s="7"/>
      <c r="I120" s="7"/>
      <c r="J120" s="7"/>
      <c r="K120" s="7"/>
      <c r="L120" s="7"/>
      <c r="M120" s="7"/>
      <c r="N120" s="22"/>
    </row>
    <row r="121" spans="4:14" x14ac:dyDescent="0.2">
      <c r="D121" s="7"/>
      <c r="E121" s="7"/>
      <c r="F121" s="7"/>
      <c r="G121" s="7"/>
      <c r="H121" s="7"/>
      <c r="I121" s="7"/>
      <c r="J121" s="7"/>
      <c r="K121" s="7"/>
      <c r="L121" s="7"/>
      <c r="M121" s="7"/>
      <c r="N121" s="22"/>
    </row>
    <row r="122" spans="4:14" x14ac:dyDescent="0.2">
      <c r="D122" s="7"/>
      <c r="E122" s="7"/>
      <c r="F122" s="7"/>
      <c r="G122" s="7"/>
      <c r="H122" s="7"/>
      <c r="I122" s="7"/>
      <c r="J122" s="7"/>
      <c r="K122" s="7"/>
      <c r="L122" s="7"/>
      <c r="M122" s="7"/>
      <c r="N122" s="22"/>
    </row>
    <row r="123" spans="4:14" x14ac:dyDescent="0.2">
      <c r="D123" s="7"/>
      <c r="E123" s="7"/>
      <c r="F123" s="7"/>
      <c r="G123" s="7"/>
      <c r="H123" s="7"/>
      <c r="I123" s="7"/>
      <c r="J123" s="7"/>
      <c r="K123" s="7"/>
      <c r="L123" s="7"/>
      <c r="M123" s="7"/>
      <c r="N123" s="22"/>
    </row>
    <row r="124" spans="4:14" x14ac:dyDescent="0.2">
      <c r="D124" s="7"/>
      <c r="E124" s="7"/>
      <c r="F124" s="7"/>
      <c r="G124" s="7"/>
      <c r="H124" s="7"/>
      <c r="I124" s="7"/>
      <c r="J124" s="7"/>
      <c r="K124" s="7"/>
      <c r="L124" s="7"/>
      <c r="M124" s="7"/>
      <c r="N124" s="22"/>
    </row>
    <row r="125" spans="4:14" x14ac:dyDescent="0.2">
      <c r="D125" s="7"/>
      <c r="E125" s="7"/>
      <c r="F125" s="7"/>
      <c r="G125" s="7"/>
      <c r="H125" s="7"/>
      <c r="I125" s="7"/>
      <c r="J125" s="7"/>
      <c r="K125" s="7"/>
      <c r="L125" s="7"/>
      <c r="M125" s="7"/>
      <c r="N125" s="22"/>
    </row>
    <row r="126" spans="4:14" x14ac:dyDescent="0.2">
      <c r="D126" s="7"/>
      <c r="E126" s="7"/>
      <c r="F126" s="7"/>
      <c r="G126" s="7"/>
      <c r="H126" s="7"/>
      <c r="I126" s="7"/>
      <c r="J126" s="7"/>
      <c r="K126" s="7"/>
      <c r="L126" s="7"/>
      <c r="M126" s="7"/>
      <c r="N126" s="22"/>
    </row>
    <row r="127" spans="4:14" x14ac:dyDescent="0.2">
      <c r="D127" s="7"/>
      <c r="E127" s="7"/>
      <c r="F127" s="7"/>
      <c r="G127" s="7"/>
      <c r="H127" s="7"/>
      <c r="I127" s="7"/>
      <c r="J127" s="7"/>
      <c r="K127" s="7"/>
      <c r="L127" s="7"/>
      <c r="M127" s="7"/>
      <c r="N127" s="22"/>
    </row>
    <row r="128" spans="4:14" x14ac:dyDescent="0.2">
      <c r="D128" s="7"/>
      <c r="E128" s="7"/>
      <c r="F128" s="7"/>
      <c r="G128" s="7"/>
      <c r="H128" s="7"/>
      <c r="I128" s="7"/>
      <c r="J128" s="7"/>
      <c r="K128" s="7"/>
      <c r="L128" s="7"/>
      <c r="M128" s="7"/>
      <c r="N128" s="22"/>
    </row>
    <row r="129" spans="4:14" x14ac:dyDescent="0.2">
      <c r="D129" s="7"/>
      <c r="E129" s="7"/>
      <c r="F129" s="7"/>
      <c r="G129" s="7"/>
      <c r="H129" s="7"/>
      <c r="I129" s="7"/>
      <c r="J129" s="7"/>
      <c r="K129" s="7"/>
      <c r="L129" s="7"/>
      <c r="M129" s="7"/>
      <c r="N129" s="22"/>
    </row>
    <row r="130" spans="4:14" x14ac:dyDescent="0.2">
      <c r="D130" s="7"/>
      <c r="E130" s="7"/>
      <c r="F130" s="7"/>
      <c r="G130" s="7"/>
      <c r="H130" s="7"/>
      <c r="I130" s="7"/>
      <c r="J130" s="7"/>
      <c r="K130" s="7"/>
      <c r="L130" s="7"/>
      <c r="M130" s="7"/>
      <c r="N130" s="22"/>
    </row>
    <row r="131" spans="4:14" x14ac:dyDescent="0.2">
      <c r="D131" s="7"/>
      <c r="E131" s="7"/>
      <c r="F131" s="7"/>
      <c r="G131" s="7"/>
      <c r="H131" s="7"/>
      <c r="I131" s="7"/>
      <c r="J131" s="7"/>
      <c r="K131" s="7"/>
      <c r="L131" s="7"/>
      <c r="M131" s="7"/>
      <c r="N131" s="22"/>
    </row>
    <row r="132" spans="4:14" x14ac:dyDescent="0.2">
      <c r="D132" s="7"/>
      <c r="E132" s="7"/>
      <c r="F132" s="7"/>
      <c r="G132" s="7"/>
      <c r="H132" s="7"/>
      <c r="I132" s="7"/>
      <c r="J132" s="7"/>
      <c r="K132" s="7"/>
      <c r="L132" s="7"/>
      <c r="M132" s="7"/>
      <c r="N132" s="22"/>
    </row>
    <row r="133" spans="4:14" x14ac:dyDescent="0.2">
      <c r="D133" s="7"/>
      <c r="E133" s="7"/>
      <c r="F133" s="7"/>
      <c r="G133" s="7"/>
      <c r="H133" s="7"/>
      <c r="I133" s="7"/>
      <c r="J133" s="7"/>
      <c r="K133" s="7"/>
      <c r="L133" s="7"/>
      <c r="M133" s="7"/>
      <c r="N133" s="22"/>
    </row>
    <row r="134" spans="4:14" x14ac:dyDescent="0.2">
      <c r="D134" s="7"/>
      <c r="E134" s="7"/>
      <c r="F134" s="7"/>
      <c r="G134" s="7"/>
      <c r="H134" s="7"/>
      <c r="I134" s="7"/>
      <c r="J134" s="7"/>
      <c r="K134" s="7"/>
      <c r="L134" s="7"/>
      <c r="M134" s="7"/>
      <c r="N134" s="22"/>
    </row>
    <row r="135" spans="4:14" x14ac:dyDescent="0.2">
      <c r="D135" s="7"/>
      <c r="E135" s="7"/>
      <c r="F135" s="7"/>
      <c r="G135" s="7"/>
      <c r="H135" s="7"/>
      <c r="I135" s="7"/>
      <c r="J135" s="7"/>
      <c r="K135" s="7"/>
      <c r="L135" s="7"/>
      <c r="M135" s="7"/>
      <c r="N135" s="22"/>
    </row>
    <row r="136" spans="4:14" x14ac:dyDescent="0.2">
      <c r="D136" s="7"/>
      <c r="E136" s="7"/>
      <c r="F136" s="7"/>
      <c r="G136" s="7"/>
      <c r="H136" s="7"/>
      <c r="I136" s="7"/>
      <c r="J136" s="7"/>
      <c r="K136" s="7"/>
      <c r="L136" s="7"/>
      <c r="M136" s="7"/>
      <c r="N136" s="22"/>
    </row>
    <row r="137" spans="4:14" x14ac:dyDescent="0.2">
      <c r="D137" s="7"/>
      <c r="E137" s="7"/>
      <c r="F137" s="7"/>
      <c r="G137" s="7"/>
      <c r="H137" s="7"/>
      <c r="I137" s="7"/>
      <c r="J137" s="7"/>
      <c r="K137" s="7"/>
      <c r="L137" s="7"/>
      <c r="M137" s="7"/>
      <c r="N137" s="22"/>
    </row>
    <row r="138" spans="4:14" x14ac:dyDescent="0.2">
      <c r="D138" s="7"/>
      <c r="E138" s="7"/>
      <c r="F138" s="7"/>
      <c r="G138" s="7"/>
      <c r="H138" s="7"/>
      <c r="I138" s="7"/>
      <c r="J138" s="7"/>
      <c r="K138" s="7"/>
      <c r="L138" s="7"/>
      <c r="M138" s="7"/>
      <c r="N138" s="22"/>
    </row>
    <row r="139" spans="4:14" x14ac:dyDescent="0.2">
      <c r="D139" s="7"/>
      <c r="E139" s="7"/>
      <c r="F139" s="7"/>
      <c r="G139" s="7"/>
      <c r="H139" s="7"/>
      <c r="I139" s="7"/>
      <c r="J139" s="7"/>
      <c r="K139" s="7"/>
      <c r="L139" s="7"/>
      <c r="M139" s="7"/>
      <c r="N139" s="22"/>
    </row>
    <row r="140" spans="4:14" x14ac:dyDescent="0.2">
      <c r="D140" s="7"/>
      <c r="E140" s="7"/>
      <c r="F140" s="7"/>
      <c r="G140" s="7"/>
      <c r="H140" s="7"/>
      <c r="I140" s="7"/>
      <c r="J140" s="7"/>
      <c r="K140" s="7"/>
      <c r="L140" s="7"/>
      <c r="M140" s="7"/>
      <c r="N140" s="22"/>
    </row>
    <row r="141" spans="4:14" x14ac:dyDescent="0.2">
      <c r="D141" s="7"/>
      <c r="E141" s="7"/>
      <c r="F141" s="7"/>
      <c r="G141" s="7"/>
      <c r="H141" s="7"/>
      <c r="I141" s="7"/>
      <c r="J141" s="7"/>
      <c r="K141" s="7"/>
      <c r="L141" s="7"/>
      <c r="M141" s="7"/>
      <c r="N141" s="22"/>
    </row>
    <row r="142" spans="4:14" x14ac:dyDescent="0.2">
      <c r="D142" s="7"/>
      <c r="E142" s="7"/>
      <c r="F142" s="7"/>
      <c r="G142" s="7"/>
      <c r="H142" s="7"/>
      <c r="I142" s="7"/>
      <c r="J142" s="7"/>
      <c r="K142" s="7"/>
      <c r="L142" s="7"/>
      <c r="M142" s="7"/>
      <c r="N142" s="22"/>
    </row>
    <row r="143" spans="4:14" x14ac:dyDescent="0.2">
      <c r="D143" s="7"/>
      <c r="E143" s="7"/>
      <c r="F143" s="7"/>
      <c r="G143" s="7"/>
      <c r="H143" s="7"/>
      <c r="I143" s="7"/>
      <c r="J143" s="7"/>
      <c r="K143" s="7"/>
      <c r="L143" s="7"/>
      <c r="M143" s="7"/>
      <c r="N143" s="22"/>
    </row>
    <row r="144" spans="4:14" x14ac:dyDescent="0.2">
      <c r="D144" s="7"/>
      <c r="E144" s="7"/>
      <c r="F144" s="7"/>
      <c r="G144" s="7"/>
      <c r="H144" s="7"/>
      <c r="I144" s="7"/>
      <c r="J144" s="7"/>
      <c r="K144" s="7"/>
      <c r="L144" s="7"/>
      <c r="M144" s="7"/>
      <c r="N144" s="22"/>
    </row>
    <row r="145" spans="4:14" x14ac:dyDescent="0.2">
      <c r="D145" s="7"/>
      <c r="E145" s="7"/>
      <c r="F145" s="7"/>
      <c r="G145" s="7"/>
      <c r="H145" s="7"/>
      <c r="I145" s="7"/>
      <c r="J145" s="7"/>
      <c r="K145" s="7"/>
      <c r="L145" s="7"/>
      <c r="M145" s="7"/>
      <c r="N145" s="22"/>
    </row>
    <row r="146" spans="4:14" x14ac:dyDescent="0.2">
      <c r="D146" s="7"/>
      <c r="E146" s="7"/>
      <c r="F146" s="7"/>
      <c r="G146" s="7"/>
      <c r="H146" s="7"/>
      <c r="I146" s="7"/>
      <c r="J146" s="7"/>
      <c r="K146" s="7"/>
      <c r="L146" s="7"/>
      <c r="M146" s="7"/>
      <c r="N146" s="22"/>
    </row>
    <row r="147" spans="4:14" x14ac:dyDescent="0.2">
      <c r="D147" s="7"/>
      <c r="E147" s="7"/>
      <c r="F147" s="7"/>
      <c r="G147" s="7"/>
      <c r="H147" s="7"/>
      <c r="I147" s="7"/>
      <c r="J147" s="7"/>
      <c r="K147" s="7"/>
      <c r="L147" s="7"/>
      <c r="M147" s="7"/>
      <c r="N147" s="22"/>
    </row>
    <row r="148" spans="4:14" x14ac:dyDescent="0.2">
      <c r="D148" s="7"/>
      <c r="E148" s="7"/>
      <c r="F148" s="7"/>
      <c r="G148" s="7"/>
      <c r="H148" s="7"/>
      <c r="I148" s="7"/>
      <c r="J148" s="7"/>
      <c r="K148" s="7"/>
      <c r="L148" s="7"/>
      <c r="M148" s="7"/>
      <c r="N148" s="22"/>
    </row>
    <row r="149" spans="4:14" x14ac:dyDescent="0.2">
      <c r="D149" s="7"/>
      <c r="E149" s="7"/>
      <c r="F149" s="7"/>
      <c r="G149" s="7"/>
      <c r="H149" s="7"/>
      <c r="I149" s="7"/>
      <c r="J149" s="7"/>
      <c r="K149" s="7"/>
      <c r="L149" s="7"/>
      <c r="M149" s="7"/>
      <c r="N149" s="22"/>
    </row>
    <row r="150" spans="4:14" x14ac:dyDescent="0.2">
      <c r="D150" s="7"/>
      <c r="E150" s="7"/>
      <c r="F150" s="7"/>
      <c r="G150" s="7"/>
      <c r="H150" s="7"/>
      <c r="I150" s="7"/>
      <c r="J150" s="7"/>
      <c r="K150" s="7"/>
      <c r="L150" s="7"/>
      <c r="M150" s="7"/>
      <c r="N150" s="22"/>
    </row>
    <row r="151" spans="4:14" x14ac:dyDescent="0.2">
      <c r="D151" s="7"/>
      <c r="E151" s="7"/>
      <c r="F151" s="7"/>
      <c r="G151" s="7"/>
      <c r="H151" s="7"/>
      <c r="I151" s="7"/>
      <c r="J151" s="7"/>
      <c r="K151" s="7"/>
      <c r="L151" s="7"/>
      <c r="M151" s="7"/>
      <c r="N151" s="22"/>
    </row>
    <row r="152" spans="4:14" x14ac:dyDescent="0.2">
      <c r="D152" s="7"/>
      <c r="E152" s="7"/>
      <c r="F152" s="7"/>
      <c r="G152" s="7"/>
      <c r="H152" s="7"/>
      <c r="I152" s="7"/>
      <c r="J152" s="7"/>
      <c r="K152" s="7"/>
      <c r="L152" s="7"/>
      <c r="M152" s="7"/>
      <c r="N152" s="22"/>
    </row>
    <row r="153" spans="4:14" x14ac:dyDescent="0.2">
      <c r="D153" s="7"/>
      <c r="E153" s="7"/>
      <c r="F153" s="7"/>
      <c r="G153" s="7"/>
      <c r="H153" s="7"/>
      <c r="I153" s="7"/>
      <c r="J153" s="7"/>
      <c r="K153" s="7"/>
      <c r="L153" s="7"/>
      <c r="M153" s="7"/>
      <c r="N153" s="22"/>
    </row>
    <row r="154" spans="4:14" x14ac:dyDescent="0.2">
      <c r="D154" s="7"/>
      <c r="E154" s="7"/>
      <c r="F154" s="7"/>
      <c r="G154" s="7"/>
      <c r="H154" s="7"/>
      <c r="I154" s="7"/>
      <c r="J154" s="7"/>
      <c r="K154" s="7"/>
      <c r="L154" s="7"/>
      <c r="M154" s="7"/>
      <c r="N154" s="22"/>
    </row>
    <row r="155" spans="4:14" x14ac:dyDescent="0.2">
      <c r="D155" s="7"/>
      <c r="E155" s="7"/>
      <c r="F155" s="7"/>
      <c r="G155" s="7"/>
      <c r="H155" s="7"/>
      <c r="I155" s="7"/>
      <c r="J155" s="7"/>
      <c r="K155" s="7"/>
      <c r="L155" s="7"/>
      <c r="M155" s="7"/>
      <c r="N155" s="22"/>
    </row>
    <row r="156" spans="4:14" x14ac:dyDescent="0.2">
      <c r="D156" s="7"/>
      <c r="E156" s="7"/>
      <c r="F156" s="7"/>
      <c r="G156" s="7"/>
      <c r="H156" s="7"/>
      <c r="I156" s="7"/>
      <c r="J156" s="7"/>
      <c r="K156" s="7"/>
      <c r="L156" s="7"/>
      <c r="M156" s="7"/>
      <c r="N156" s="22"/>
    </row>
    <row r="157" spans="4:14" x14ac:dyDescent="0.2">
      <c r="D157" s="7"/>
      <c r="E157" s="7"/>
      <c r="F157" s="7"/>
      <c r="G157" s="7"/>
      <c r="H157" s="7"/>
      <c r="I157" s="7"/>
      <c r="J157" s="7"/>
      <c r="K157" s="7"/>
      <c r="L157" s="7"/>
      <c r="M157" s="7"/>
      <c r="N157" s="22"/>
    </row>
    <row r="158" spans="4:14" x14ac:dyDescent="0.2">
      <c r="D158" s="7"/>
      <c r="E158" s="7"/>
      <c r="F158" s="7"/>
      <c r="G158" s="7"/>
      <c r="H158" s="7"/>
      <c r="I158" s="7"/>
      <c r="J158" s="7"/>
      <c r="K158" s="7"/>
      <c r="L158" s="7"/>
      <c r="M158" s="7"/>
      <c r="N158" s="22"/>
    </row>
    <row r="159" spans="4:14" x14ac:dyDescent="0.2">
      <c r="D159" s="7"/>
      <c r="E159" s="7"/>
      <c r="F159" s="7"/>
      <c r="G159" s="7"/>
      <c r="H159" s="7"/>
      <c r="I159" s="7"/>
      <c r="J159" s="7"/>
      <c r="K159" s="7"/>
      <c r="L159" s="7"/>
      <c r="M159" s="7"/>
      <c r="N159" s="22"/>
    </row>
    <row r="160" spans="4:14" x14ac:dyDescent="0.2">
      <c r="D160" s="7"/>
      <c r="E160" s="7"/>
      <c r="F160" s="7"/>
      <c r="G160" s="7"/>
      <c r="H160" s="7"/>
      <c r="I160" s="7"/>
      <c r="J160" s="7"/>
      <c r="K160" s="7"/>
      <c r="L160" s="7"/>
      <c r="M160" s="7"/>
      <c r="N160" s="22"/>
    </row>
    <row r="161" spans="4:14" x14ac:dyDescent="0.2">
      <c r="D161" s="7"/>
      <c r="E161" s="7"/>
      <c r="F161" s="7"/>
      <c r="G161" s="7"/>
      <c r="H161" s="7"/>
      <c r="I161" s="7"/>
      <c r="J161" s="7"/>
      <c r="K161" s="7"/>
      <c r="L161" s="7"/>
      <c r="M161" s="7"/>
      <c r="N161" s="22"/>
    </row>
    <row r="162" spans="4:14" x14ac:dyDescent="0.2">
      <c r="D162" s="7"/>
      <c r="E162" s="7"/>
      <c r="F162" s="7"/>
      <c r="G162" s="7"/>
      <c r="H162" s="7"/>
      <c r="I162" s="7"/>
      <c r="J162" s="7"/>
      <c r="K162" s="7"/>
      <c r="L162" s="7"/>
      <c r="M162" s="7"/>
      <c r="N162" s="22"/>
    </row>
    <row r="163" spans="4:14" x14ac:dyDescent="0.2">
      <c r="D163" s="7"/>
      <c r="E163" s="7"/>
      <c r="F163" s="7"/>
      <c r="G163" s="7"/>
      <c r="H163" s="7"/>
      <c r="I163" s="7"/>
      <c r="J163" s="7"/>
      <c r="K163" s="7"/>
      <c r="L163" s="7"/>
      <c r="M163" s="7"/>
      <c r="N163" s="22"/>
    </row>
    <row r="164" spans="4:14" x14ac:dyDescent="0.2">
      <c r="D164" s="7"/>
      <c r="E164" s="7"/>
      <c r="F164" s="7"/>
      <c r="G164" s="7"/>
      <c r="H164" s="7"/>
      <c r="I164" s="7"/>
      <c r="J164" s="7"/>
      <c r="K164" s="7"/>
      <c r="L164" s="7"/>
      <c r="M164" s="7"/>
      <c r="N164" s="22"/>
    </row>
    <row r="165" spans="4:14" x14ac:dyDescent="0.2">
      <c r="D165" s="7"/>
      <c r="E165" s="7"/>
      <c r="F165" s="7"/>
      <c r="G165" s="7"/>
      <c r="H165" s="7"/>
      <c r="I165" s="7"/>
      <c r="J165" s="7"/>
      <c r="K165" s="7"/>
      <c r="L165" s="7"/>
      <c r="M165" s="7"/>
      <c r="N165" s="22"/>
    </row>
    <row r="166" spans="4:14" x14ac:dyDescent="0.2">
      <c r="D166" s="7"/>
      <c r="E166" s="7"/>
      <c r="F166" s="7"/>
      <c r="G166" s="7"/>
      <c r="H166" s="7"/>
      <c r="I166" s="7"/>
      <c r="J166" s="7"/>
      <c r="K166" s="7"/>
      <c r="L166" s="7"/>
      <c r="M166" s="7"/>
      <c r="N166" s="22"/>
    </row>
    <row r="167" spans="4:14" x14ac:dyDescent="0.2">
      <c r="D167" s="7"/>
      <c r="E167" s="7"/>
      <c r="F167" s="7"/>
      <c r="G167" s="7"/>
      <c r="H167" s="7"/>
      <c r="I167" s="7"/>
      <c r="J167" s="7"/>
      <c r="K167" s="7"/>
      <c r="L167" s="7"/>
      <c r="M167" s="7"/>
      <c r="N167" s="22"/>
    </row>
    <row r="168" spans="4:14" x14ac:dyDescent="0.2">
      <c r="D168" s="7"/>
      <c r="E168" s="7"/>
      <c r="F168" s="7"/>
      <c r="G168" s="7"/>
      <c r="H168" s="7"/>
      <c r="I168" s="7"/>
      <c r="J168" s="7"/>
      <c r="K168" s="7"/>
      <c r="L168" s="7"/>
      <c r="M168" s="7"/>
      <c r="N168" s="22"/>
    </row>
    <row r="169" spans="4:14" x14ac:dyDescent="0.2">
      <c r="D169" s="7"/>
      <c r="E169" s="7"/>
      <c r="F169" s="7"/>
      <c r="G169" s="7"/>
      <c r="H169" s="7"/>
      <c r="I169" s="7"/>
      <c r="J169" s="7"/>
      <c r="K169" s="7"/>
      <c r="L169" s="7"/>
      <c r="M169" s="7"/>
      <c r="N169" s="22"/>
    </row>
    <row r="170" spans="4:14" x14ac:dyDescent="0.2">
      <c r="D170" s="7"/>
      <c r="E170" s="7"/>
      <c r="F170" s="7"/>
      <c r="G170" s="7"/>
      <c r="H170" s="7"/>
      <c r="I170" s="7"/>
      <c r="J170" s="7"/>
      <c r="K170" s="7"/>
      <c r="L170" s="7"/>
      <c r="M170" s="7"/>
      <c r="N170" s="22"/>
    </row>
    <row r="171" spans="4:14" x14ac:dyDescent="0.2">
      <c r="D171" s="7"/>
      <c r="E171" s="7"/>
      <c r="F171" s="7"/>
      <c r="G171" s="7"/>
      <c r="H171" s="7"/>
      <c r="I171" s="7"/>
      <c r="J171" s="7"/>
      <c r="K171" s="7"/>
      <c r="L171" s="7"/>
      <c r="M171" s="7"/>
      <c r="N171" s="22"/>
    </row>
    <row r="172" spans="4:14" x14ac:dyDescent="0.2">
      <c r="D172" s="7"/>
      <c r="E172" s="7"/>
      <c r="F172" s="7"/>
      <c r="G172" s="7"/>
      <c r="H172" s="7"/>
      <c r="I172" s="7"/>
      <c r="J172" s="7"/>
      <c r="K172" s="7"/>
      <c r="L172" s="7"/>
      <c r="M172" s="7"/>
      <c r="N172" s="22"/>
    </row>
    <row r="173" spans="4:14" x14ac:dyDescent="0.2">
      <c r="D173" s="7"/>
      <c r="E173" s="7"/>
      <c r="F173" s="7"/>
      <c r="G173" s="7"/>
      <c r="H173" s="7"/>
      <c r="I173" s="7"/>
      <c r="J173" s="7"/>
      <c r="K173" s="7"/>
      <c r="L173" s="7"/>
      <c r="M173" s="7"/>
      <c r="N173" s="22"/>
    </row>
    <row r="174" spans="4:14" x14ac:dyDescent="0.2">
      <c r="D174" s="7"/>
      <c r="E174" s="7"/>
      <c r="F174" s="7"/>
      <c r="G174" s="7"/>
      <c r="H174" s="7"/>
      <c r="I174" s="7"/>
      <c r="J174" s="7"/>
      <c r="K174" s="7"/>
      <c r="L174" s="7"/>
      <c r="M174" s="7"/>
      <c r="N174" s="22"/>
    </row>
    <row r="175" spans="4:14" x14ac:dyDescent="0.2">
      <c r="D175" s="7"/>
      <c r="E175" s="7"/>
      <c r="F175" s="7"/>
      <c r="G175" s="7"/>
      <c r="H175" s="7"/>
      <c r="I175" s="7"/>
      <c r="J175" s="7"/>
      <c r="K175" s="7"/>
      <c r="L175" s="7"/>
      <c r="M175" s="7"/>
      <c r="N175" s="22"/>
    </row>
    <row r="176" spans="4:14" x14ac:dyDescent="0.2">
      <c r="D176" s="7"/>
      <c r="E176" s="7"/>
      <c r="F176" s="7"/>
      <c r="G176" s="7"/>
      <c r="H176" s="7"/>
      <c r="I176" s="7"/>
      <c r="J176" s="7"/>
      <c r="K176" s="7"/>
      <c r="L176" s="7"/>
      <c r="M176" s="7"/>
      <c r="N176" s="22"/>
    </row>
    <row r="177" spans="4:14" x14ac:dyDescent="0.2">
      <c r="D177" s="7"/>
      <c r="E177" s="7"/>
      <c r="F177" s="7"/>
      <c r="G177" s="7"/>
      <c r="H177" s="7"/>
      <c r="I177" s="7"/>
      <c r="J177" s="7"/>
      <c r="K177" s="7"/>
      <c r="L177" s="7"/>
      <c r="M177" s="7"/>
      <c r="N177" s="22"/>
    </row>
    <row r="178" spans="4:14" x14ac:dyDescent="0.2">
      <c r="D178" s="7"/>
      <c r="E178" s="7"/>
      <c r="F178" s="7"/>
      <c r="G178" s="7"/>
      <c r="H178" s="7"/>
      <c r="I178" s="7"/>
      <c r="J178" s="7"/>
      <c r="K178" s="7"/>
      <c r="L178" s="7"/>
      <c r="M178" s="7"/>
      <c r="N178" s="22"/>
    </row>
    <row r="179" spans="4:14" x14ac:dyDescent="0.2">
      <c r="D179" s="7"/>
      <c r="E179" s="7"/>
      <c r="F179" s="7"/>
      <c r="G179" s="7"/>
      <c r="H179" s="7"/>
      <c r="I179" s="7"/>
      <c r="J179" s="7"/>
      <c r="K179" s="7"/>
      <c r="L179" s="7"/>
      <c r="M179" s="7"/>
      <c r="N179" s="22"/>
    </row>
    <row r="180" spans="4:14" x14ac:dyDescent="0.2">
      <c r="D180" s="7"/>
      <c r="E180" s="7"/>
      <c r="F180" s="7"/>
      <c r="G180" s="7"/>
      <c r="H180" s="7"/>
      <c r="I180" s="7"/>
      <c r="J180" s="7"/>
      <c r="K180" s="7"/>
      <c r="L180" s="7"/>
      <c r="M180" s="7"/>
      <c r="N180" s="22"/>
    </row>
    <row r="181" spans="4:14" x14ac:dyDescent="0.2">
      <c r="D181" s="7"/>
      <c r="E181" s="7"/>
      <c r="F181" s="7"/>
      <c r="G181" s="7"/>
      <c r="H181" s="7"/>
      <c r="I181" s="7"/>
      <c r="J181" s="7"/>
      <c r="K181" s="7"/>
      <c r="L181" s="7"/>
      <c r="M181" s="7"/>
      <c r="N181" s="22"/>
    </row>
    <row r="182" spans="4:14" x14ac:dyDescent="0.2">
      <c r="D182" s="7"/>
      <c r="E182" s="7"/>
      <c r="F182" s="7"/>
      <c r="G182" s="7"/>
      <c r="H182" s="7"/>
      <c r="I182" s="7"/>
      <c r="J182" s="7"/>
      <c r="K182" s="7"/>
      <c r="L182" s="7"/>
      <c r="M182" s="7"/>
      <c r="N182" s="22"/>
    </row>
    <row r="183" spans="4:14" x14ac:dyDescent="0.2">
      <c r="D183" s="7"/>
      <c r="E183" s="7"/>
      <c r="F183" s="7"/>
      <c r="G183" s="7"/>
      <c r="H183" s="7"/>
      <c r="I183" s="7"/>
      <c r="J183" s="7"/>
      <c r="K183" s="7"/>
      <c r="L183" s="7"/>
      <c r="M183" s="7"/>
      <c r="N183" s="22"/>
    </row>
    <row r="184" spans="4:14" x14ac:dyDescent="0.2">
      <c r="D184" s="7"/>
      <c r="E184" s="7"/>
      <c r="F184" s="7"/>
      <c r="G184" s="7"/>
      <c r="H184" s="7"/>
      <c r="I184" s="7"/>
      <c r="J184" s="7"/>
      <c r="K184" s="7"/>
      <c r="L184" s="7"/>
      <c r="M184" s="7"/>
      <c r="N184" s="22"/>
    </row>
    <row r="185" spans="4:14" x14ac:dyDescent="0.2">
      <c r="D185" s="7"/>
      <c r="E185" s="7"/>
      <c r="F185" s="7"/>
      <c r="G185" s="7"/>
      <c r="H185" s="7"/>
      <c r="I185" s="7"/>
      <c r="J185" s="7"/>
      <c r="K185" s="7"/>
      <c r="L185" s="7"/>
      <c r="M185" s="7"/>
      <c r="N185" s="22"/>
    </row>
    <row r="186" spans="4:14" x14ac:dyDescent="0.2">
      <c r="D186" s="7"/>
      <c r="E186" s="7"/>
      <c r="F186" s="7"/>
      <c r="G186" s="7"/>
      <c r="H186" s="7"/>
      <c r="I186" s="7"/>
      <c r="J186" s="7"/>
      <c r="K186" s="7"/>
      <c r="L186" s="7"/>
      <c r="M186" s="7"/>
      <c r="N186" s="22"/>
    </row>
    <row r="187" spans="4:14" x14ac:dyDescent="0.2">
      <c r="D187" s="7"/>
      <c r="E187" s="7"/>
      <c r="F187" s="7"/>
      <c r="G187" s="7"/>
      <c r="H187" s="7"/>
      <c r="I187" s="7"/>
      <c r="J187" s="7"/>
      <c r="K187" s="7"/>
      <c r="L187" s="7"/>
      <c r="M187" s="7"/>
      <c r="N187" s="22"/>
    </row>
    <row r="188" spans="4:14" x14ac:dyDescent="0.2">
      <c r="D188" s="7"/>
      <c r="E188" s="7"/>
      <c r="F188" s="7"/>
      <c r="G188" s="7"/>
      <c r="H188" s="7"/>
      <c r="I188" s="7"/>
      <c r="J188" s="7"/>
      <c r="K188" s="7"/>
      <c r="L188" s="7"/>
      <c r="M188" s="7"/>
      <c r="N188" s="22"/>
    </row>
    <row r="189" spans="4:14" x14ac:dyDescent="0.2">
      <c r="D189" s="7"/>
      <c r="E189" s="7"/>
      <c r="F189" s="7"/>
      <c r="G189" s="7"/>
      <c r="H189" s="7"/>
      <c r="I189" s="7"/>
      <c r="J189" s="7"/>
      <c r="K189" s="7"/>
      <c r="L189" s="7"/>
      <c r="M189" s="7"/>
      <c r="N189" s="22"/>
    </row>
    <row r="190" spans="4:14" x14ac:dyDescent="0.2">
      <c r="D190" s="7"/>
      <c r="E190" s="7"/>
      <c r="F190" s="7"/>
      <c r="G190" s="7"/>
      <c r="H190" s="7"/>
      <c r="I190" s="7"/>
      <c r="J190" s="7"/>
      <c r="K190" s="7"/>
      <c r="L190" s="7"/>
      <c r="M190" s="7"/>
      <c r="N190" s="22"/>
    </row>
    <row r="191" spans="4:14" x14ac:dyDescent="0.2">
      <c r="D191" s="7"/>
      <c r="E191" s="7"/>
      <c r="F191" s="7"/>
      <c r="G191" s="7"/>
      <c r="H191" s="7"/>
      <c r="I191" s="7"/>
      <c r="J191" s="7"/>
      <c r="K191" s="7"/>
      <c r="L191" s="7"/>
      <c r="M191" s="7"/>
      <c r="N191" s="22"/>
    </row>
    <row r="192" spans="4:14" x14ac:dyDescent="0.2">
      <c r="D192" s="7"/>
      <c r="E192" s="7"/>
      <c r="F192" s="7"/>
      <c r="G192" s="7"/>
      <c r="H192" s="7"/>
      <c r="I192" s="7"/>
      <c r="J192" s="7"/>
      <c r="K192" s="7"/>
      <c r="L192" s="7"/>
      <c r="M192" s="7"/>
      <c r="N192" s="22"/>
    </row>
    <row r="193" spans="4:14" x14ac:dyDescent="0.2">
      <c r="D193" s="7"/>
      <c r="E193" s="7"/>
      <c r="F193" s="7"/>
      <c r="G193" s="7"/>
      <c r="H193" s="7"/>
      <c r="I193" s="7"/>
      <c r="J193" s="7"/>
      <c r="K193" s="7"/>
      <c r="L193" s="7"/>
      <c r="M193" s="7"/>
      <c r="N193" s="22"/>
    </row>
    <row r="194" spans="4:14" x14ac:dyDescent="0.2">
      <c r="D194" s="7"/>
      <c r="E194" s="7"/>
      <c r="F194" s="7"/>
      <c r="G194" s="7"/>
      <c r="H194" s="7"/>
      <c r="I194" s="7"/>
      <c r="J194" s="7"/>
      <c r="K194" s="7"/>
      <c r="L194" s="7"/>
      <c r="M194" s="7"/>
      <c r="N194" s="22"/>
    </row>
    <row r="195" spans="4:14" x14ac:dyDescent="0.2">
      <c r="D195" s="7"/>
      <c r="E195" s="7"/>
      <c r="F195" s="7"/>
      <c r="G195" s="7"/>
      <c r="H195" s="7"/>
      <c r="I195" s="7"/>
      <c r="J195" s="7"/>
      <c r="K195" s="7"/>
      <c r="L195" s="7"/>
      <c r="M195" s="7"/>
      <c r="N195" s="22"/>
    </row>
    <row r="196" spans="4:14" x14ac:dyDescent="0.2">
      <c r="D196" s="7"/>
      <c r="E196" s="7"/>
      <c r="F196" s="7"/>
      <c r="G196" s="7"/>
      <c r="H196" s="7"/>
      <c r="I196" s="7"/>
      <c r="J196" s="7"/>
      <c r="K196" s="7"/>
      <c r="L196" s="7"/>
      <c r="M196" s="7"/>
      <c r="N196" s="22"/>
    </row>
    <row r="197" spans="4:14" x14ac:dyDescent="0.2">
      <c r="D197" s="7"/>
      <c r="E197" s="7"/>
      <c r="F197" s="7"/>
      <c r="G197" s="7"/>
      <c r="H197" s="7"/>
      <c r="I197" s="7"/>
      <c r="J197" s="7"/>
      <c r="K197" s="7"/>
      <c r="L197" s="7"/>
      <c r="M197" s="7"/>
      <c r="N197" s="22"/>
    </row>
    <row r="198" spans="4:14" x14ac:dyDescent="0.2">
      <c r="D198" s="7"/>
      <c r="E198" s="7"/>
      <c r="F198" s="7"/>
      <c r="G198" s="7"/>
      <c r="H198" s="7"/>
      <c r="I198" s="7"/>
      <c r="J198" s="7"/>
      <c r="K198" s="7"/>
      <c r="L198" s="7"/>
      <c r="M198" s="7"/>
      <c r="N198" s="22"/>
    </row>
    <row r="199" spans="4:14" x14ac:dyDescent="0.2">
      <c r="D199" s="7"/>
      <c r="E199" s="7"/>
      <c r="F199" s="7"/>
      <c r="G199" s="7"/>
      <c r="H199" s="7"/>
      <c r="I199" s="7"/>
      <c r="J199" s="7"/>
      <c r="K199" s="7"/>
      <c r="L199" s="7"/>
      <c r="M199" s="7"/>
      <c r="N199" s="22"/>
    </row>
    <row r="200" spans="4:14" x14ac:dyDescent="0.2">
      <c r="D200" s="7"/>
      <c r="E200" s="7"/>
      <c r="F200" s="7"/>
      <c r="G200" s="7"/>
      <c r="H200" s="7"/>
      <c r="I200" s="7"/>
      <c r="J200" s="7"/>
      <c r="K200" s="7"/>
      <c r="L200" s="7"/>
      <c r="M200" s="7"/>
      <c r="N200" s="22"/>
    </row>
    <row r="201" spans="4:14" x14ac:dyDescent="0.2">
      <c r="D201" s="7"/>
      <c r="E201" s="7"/>
      <c r="F201" s="7"/>
      <c r="G201" s="7"/>
      <c r="H201" s="7"/>
      <c r="I201" s="7"/>
      <c r="J201" s="7"/>
      <c r="K201" s="7"/>
      <c r="L201" s="7"/>
      <c r="M201" s="7"/>
      <c r="N201" s="22"/>
    </row>
    <row r="202" spans="4:14" x14ac:dyDescent="0.2">
      <c r="D202" s="7"/>
      <c r="E202" s="7"/>
      <c r="F202" s="7"/>
      <c r="G202" s="7"/>
      <c r="H202" s="7"/>
      <c r="I202" s="7"/>
      <c r="J202" s="7"/>
      <c r="K202" s="7"/>
      <c r="L202" s="7"/>
      <c r="M202" s="7"/>
      <c r="N202" s="22"/>
    </row>
    <row r="203" spans="4:14" x14ac:dyDescent="0.2">
      <c r="D203" s="7"/>
      <c r="E203" s="7"/>
      <c r="F203" s="7"/>
      <c r="G203" s="7"/>
      <c r="H203" s="7"/>
      <c r="I203" s="7"/>
      <c r="J203" s="7"/>
      <c r="K203" s="7"/>
      <c r="L203" s="7"/>
      <c r="M203" s="7"/>
      <c r="N203" s="22"/>
    </row>
    <row r="204" spans="4:14" x14ac:dyDescent="0.2">
      <c r="D204" s="7"/>
      <c r="E204" s="7"/>
      <c r="F204" s="7"/>
      <c r="G204" s="7"/>
      <c r="H204" s="7"/>
      <c r="I204" s="7"/>
      <c r="J204" s="7"/>
      <c r="K204" s="7"/>
      <c r="L204" s="7"/>
      <c r="M204" s="7"/>
      <c r="N204" s="22"/>
    </row>
    <row r="205" spans="4:14" x14ac:dyDescent="0.2">
      <c r="D205" s="7"/>
      <c r="E205" s="7"/>
      <c r="F205" s="7"/>
      <c r="G205" s="7"/>
      <c r="H205" s="7"/>
      <c r="I205" s="7"/>
      <c r="J205" s="7"/>
      <c r="K205" s="7"/>
      <c r="L205" s="7"/>
      <c r="M205" s="7"/>
      <c r="N205" s="22"/>
    </row>
    <row r="206" spans="4:14" x14ac:dyDescent="0.2">
      <c r="D206" s="7"/>
      <c r="E206" s="7"/>
      <c r="F206" s="7"/>
      <c r="G206" s="7"/>
      <c r="H206" s="7"/>
      <c r="I206" s="7"/>
      <c r="J206" s="7"/>
      <c r="K206" s="7"/>
      <c r="L206" s="7"/>
      <c r="M206" s="7"/>
      <c r="N206" s="22"/>
    </row>
    <row r="207" spans="4:14" x14ac:dyDescent="0.2">
      <c r="D207" s="7"/>
      <c r="E207" s="7"/>
      <c r="F207" s="7"/>
      <c r="G207" s="7"/>
      <c r="H207" s="7"/>
      <c r="I207" s="7"/>
      <c r="J207" s="7"/>
      <c r="K207" s="7"/>
      <c r="L207" s="7"/>
      <c r="M207" s="7"/>
      <c r="N207" s="22"/>
    </row>
    <row r="208" spans="4:14" x14ac:dyDescent="0.2">
      <c r="D208" s="7"/>
      <c r="E208" s="7"/>
      <c r="F208" s="7"/>
      <c r="G208" s="7"/>
      <c r="H208" s="7"/>
      <c r="I208" s="7"/>
      <c r="J208" s="7"/>
      <c r="K208" s="7"/>
      <c r="L208" s="7"/>
      <c r="M208" s="7"/>
      <c r="N208" s="22"/>
    </row>
    <row r="209" spans="4:14" x14ac:dyDescent="0.2">
      <c r="D209" s="7"/>
      <c r="E209" s="7"/>
      <c r="F209" s="7"/>
      <c r="G209" s="7"/>
      <c r="H209" s="7"/>
      <c r="I209" s="7"/>
      <c r="J209" s="7"/>
      <c r="K209" s="7"/>
      <c r="L209" s="7"/>
      <c r="M209" s="7"/>
      <c r="N209" s="22"/>
    </row>
    <row r="210" spans="4:14" x14ac:dyDescent="0.2">
      <c r="D210" s="7"/>
      <c r="E210" s="7"/>
      <c r="F210" s="7"/>
      <c r="G210" s="7"/>
      <c r="H210" s="7"/>
      <c r="I210" s="7"/>
      <c r="J210" s="7"/>
      <c r="K210" s="7"/>
      <c r="L210" s="7"/>
      <c r="M210" s="7"/>
      <c r="N210" s="22"/>
    </row>
    <row r="211" spans="4:14" x14ac:dyDescent="0.2">
      <c r="D211" s="7"/>
      <c r="E211" s="7"/>
      <c r="F211" s="7"/>
      <c r="G211" s="7"/>
      <c r="H211" s="7"/>
      <c r="I211" s="7"/>
      <c r="J211" s="7"/>
      <c r="K211" s="7"/>
      <c r="L211" s="7"/>
      <c r="M211" s="7"/>
      <c r="N211" s="22"/>
    </row>
    <row r="212" spans="4:14" x14ac:dyDescent="0.2">
      <c r="D212" s="7"/>
      <c r="E212" s="7"/>
      <c r="F212" s="7"/>
      <c r="G212" s="7"/>
      <c r="H212" s="7"/>
      <c r="I212" s="7"/>
      <c r="J212" s="7"/>
      <c r="K212" s="7"/>
      <c r="L212" s="7"/>
      <c r="M212" s="7"/>
      <c r="N212" s="22"/>
    </row>
    <row r="213" spans="4:14" x14ac:dyDescent="0.2">
      <c r="D213" s="7"/>
      <c r="E213" s="7"/>
      <c r="F213" s="7"/>
      <c r="G213" s="7"/>
      <c r="H213" s="7"/>
      <c r="I213" s="7"/>
      <c r="J213" s="7"/>
      <c r="K213" s="7"/>
      <c r="L213" s="7"/>
      <c r="M213" s="7"/>
      <c r="N213" s="22"/>
    </row>
    <row r="214" spans="4:14" x14ac:dyDescent="0.2">
      <c r="D214" s="7"/>
      <c r="E214" s="7"/>
      <c r="F214" s="7"/>
      <c r="G214" s="7"/>
      <c r="H214" s="7"/>
      <c r="I214" s="7"/>
      <c r="J214" s="7"/>
      <c r="K214" s="7"/>
      <c r="L214" s="7"/>
      <c r="M214" s="7"/>
      <c r="N214" s="22"/>
    </row>
    <row r="215" spans="4:14" x14ac:dyDescent="0.2">
      <c r="D215" s="7"/>
      <c r="E215" s="7"/>
      <c r="F215" s="7"/>
      <c r="G215" s="7"/>
      <c r="H215" s="7"/>
      <c r="I215" s="7"/>
      <c r="J215" s="7"/>
      <c r="K215" s="7"/>
      <c r="L215" s="7"/>
      <c r="M215" s="7"/>
      <c r="N215" s="22"/>
    </row>
    <row r="216" spans="4:14" x14ac:dyDescent="0.2">
      <c r="D216" s="7"/>
      <c r="E216" s="7"/>
      <c r="F216" s="7"/>
      <c r="G216" s="7"/>
      <c r="H216" s="7"/>
      <c r="I216" s="7"/>
      <c r="J216" s="7"/>
      <c r="K216" s="7"/>
      <c r="L216" s="7"/>
      <c r="M216" s="7"/>
      <c r="N216" s="22"/>
    </row>
    <row r="217" spans="4:14" x14ac:dyDescent="0.2">
      <c r="D217" s="7"/>
      <c r="E217" s="7"/>
      <c r="F217" s="7"/>
      <c r="G217" s="7"/>
      <c r="H217" s="7"/>
      <c r="I217" s="7"/>
      <c r="J217" s="7"/>
      <c r="K217" s="7"/>
      <c r="L217" s="7"/>
      <c r="M217" s="7"/>
      <c r="N217" s="22"/>
    </row>
    <row r="218" spans="4:14" x14ac:dyDescent="0.2">
      <c r="D218" s="7"/>
      <c r="E218" s="7"/>
      <c r="F218" s="7"/>
      <c r="G218" s="7"/>
      <c r="H218" s="7"/>
      <c r="I218" s="7"/>
      <c r="J218" s="7"/>
      <c r="K218" s="7"/>
      <c r="L218" s="7"/>
      <c r="M218" s="7"/>
      <c r="N218" s="22"/>
    </row>
    <row r="219" spans="4:14" x14ac:dyDescent="0.2">
      <c r="D219" s="7"/>
      <c r="E219" s="7"/>
      <c r="F219" s="7"/>
      <c r="G219" s="7"/>
      <c r="H219" s="7"/>
      <c r="I219" s="7"/>
      <c r="J219" s="7"/>
      <c r="K219" s="7"/>
      <c r="L219" s="7"/>
      <c r="M219" s="7"/>
      <c r="N219" s="22"/>
    </row>
    <row r="220" spans="4:14" x14ac:dyDescent="0.2">
      <c r="D220" s="7"/>
      <c r="E220" s="7"/>
      <c r="F220" s="7"/>
      <c r="G220" s="7"/>
      <c r="H220" s="7"/>
      <c r="I220" s="7"/>
      <c r="J220" s="7"/>
      <c r="K220" s="7"/>
      <c r="L220" s="7"/>
      <c r="M220" s="7"/>
      <c r="N220" s="22"/>
    </row>
    <row r="221" spans="4:14" x14ac:dyDescent="0.2">
      <c r="D221" s="7"/>
      <c r="E221" s="7"/>
      <c r="F221" s="7"/>
      <c r="G221" s="7"/>
      <c r="H221" s="7"/>
      <c r="I221" s="7"/>
      <c r="J221" s="7"/>
      <c r="K221" s="7"/>
      <c r="L221" s="7"/>
      <c r="M221" s="7"/>
      <c r="N221" s="22"/>
    </row>
    <row r="222" spans="4:14" x14ac:dyDescent="0.2">
      <c r="D222" s="7"/>
      <c r="E222" s="7"/>
      <c r="F222" s="7"/>
      <c r="G222" s="7"/>
      <c r="H222" s="7"/>
      <c r="I222" s="7"/>
      <c r="J222" s="7"/>
      <c r="K222" s="7"/>
      <c r="L222" s="7"/>
      <c r="M222" s="7"/>
      <c r="N222" s="22"/>
    </row>
    <row r="223" spans="4:14" x14ac:dyDescent="0.2">
      <c r="D223" s="7"/>
      <c r="E223" s="7"/>
      <c r="F223" s="7"/>
      <c r="G223" s="7"/>
      <c r="H223" s="7"/>
      <c r="I223" s="7"/>
      <c r="J223" s="7"/>
      <c r="K223" s="7"/>
      <c r="L223" s="7"/>
      <c r="M223" s="7"/>
      <c r="N223" s="22"/>
    </row>
    <row r="224" spans="4:14" x14ac:dyDescent="0.2">
      <c r="D224" s="7"/>
      <c r="E224" s="7"/>
      <c r="F224" s="7"/>
      <c r="G224" s="7"/>
      <c r="H224" s="7"/>
      <c r="I224" s="7"/>
      <c r="J224" s="7"/>
      <c r="K224" s="7"/>
      <c r="L224" s="7"/>
      <c r="M224" s="7"/>
      <c r="N224" s="22"/>
    </row>
    <row r="225" spans="4:14" x14ac:dyDescent="0.2">
      <c r="D225" s="7"/>
      <c r="E225" s="7"/>
      <c r="F225" s="7"/>
      <c r="G225" s="7"/>
      <c r="H225" s="7"/>
      <c r="I225" s="7"/>
      <c r="J225" s="7"/>
      <c r="K225" s="7"/>
      <c r="L225" s="7"/>
      <c r="M225" s="7"/>
      <c r="N225" s="22"/>
    </row>
    <row r="226" spans="4:14" x14ac:dyDescent="0.2">
      <c r="D226" s="7"/>
      <c r="E226" s="7"/>
      <c r="F226" s="7"/>
      <c r="G226" s="7"/>
      <c r="H226" s="7"/>
      <c r="I226" s="7"/>
      <c r="J226" s="7"/>
      <c r="K226" s="7"/>
      <c r="L226" s="7"/>
      <c r="M226" s="7"/>
      <c r="N226" s="22"/>
    </row>
    <row r="227" spans="4:14" x14ac:dyDescent="0.2">
      <c r="D227" s="7"/>
      <c r="E227" s="7"/>
      <c r="F227" s="7"/>
      <c r="G227" s="7"/>
      <c r="H227" s="7"/>
      <c r="I227" s="7"/>
      <c r="J227" s="7"/>
      <c r="K227" s="7"/>
      <c r="L227" s="7"/>
      <c r="M227" s="7"/>
      <c r="N227" s="22"/>
    </row>
    <row r="228" spans="4:14" x14ac:dyDescent="0.2">
      <c r="D228" s="7"/>
      <c r="E228" s="7"/>
      <c r="F228" s="7"/>
      <c r="G228" s="7"/>
      <c r="H228" s="7"/>
      <c r="I228" s="7"/>
      <c r="J228" s="7"/>
      <c r="K228" s="7"/>
      <c r="L228" s="7"/>
      <c r="M228" s="7"/>
      <c r="N228" s="22"/>
    </row>
    <row r="229" spans="4:14" x14ac:dyDescent="0.2">
      <c r="D229" s="7"/>
      <c r="E229" s="7"/>
      <c r="F229" s="7"/>
      <c r="G229" s="7"/>
      <c r="H229" s="7"/>
      <c r="I229" s="7"/>
      <c r="J229" s="7"/>
      <c r="K229" s="7"/>
      <c r="L229" s="7"/>
      <c r="M229" s="7"/>
      <c r="N229" s="22"/>
    </row>
    <row r="230" spans="4:14" x14ac:dyDescent="0.2">
      <c r="D230" s="7"/>
      <c r="E230" s="7"/>
      <c r="F230" s="7"/>
      <c r="G230" s="7"/>
      <c r="H230" s="7"/>
      <c r="I230" s="7"/>
      <c r="J230" s="7"/>
      <c r="K230" s="7"/>
      <c r="L230" s="7"/>
      <c r="M230" s="7"/>
      <c r="N230" s="22"/>
    </row>
    <row r="231" spans="4:14" x14ac:dyDescent="0.2">
      <c r="D231" s="7"/>
      <c r="E231" s="7"/>
      <c r="F231" s="7"/>
      <c r="G231" s="7"/>
      <c r="H231" s="7"/>
      <c r="I231" s="7"/>
      <c r="J231" s="7"/>
      <c r="K231" s="7"/>
      <c r="L231" s="7"/>
      <c r="M231" s="7"/>
      <c r="N231" s="22"/>
    </row>
    <row r="232" spans="4:14" x14ac:dyDescent="0.2">
      <c r="D232" s="7"/>
      <c r="E232" s="7"/>
      <c r="F232" s="7"/>
      <c r="G232" s="7"/>
      <c r="H232" s="7"/>
      <c r="I232" s="7"/>
      <c r="J232" s="7"/>
      <c r="K232" s="7"/>
      <c r="L232" s="7"/>
      <c r="M232" s="7"/>
      <c r="N232" s="22"/>
    </row>
    <row r="233" spans="4:14" x14ac:dyDescent="0.2">
      <c r="D233" s="7"/>
      <c r="E233" s="7"/>
      <c r="F233" s="7"/>
      <c r="G233" s="7"/>
      <c r="H233" s="7"/>
      <c r="I233" s="7"/>
      <c r="J233" s="7"/>
      <c r="K233" s="7"/>
      <c r="L233" s="7"/>
      <c r="M233" s="7"/>
      <c r="N233" s="22"/>
    </row>
    <row r="234" spans="4:14" x14ac:dyDescent="0.2">
      <c r="D234" s="7"/>
      <c r="E234" s="7"/>
      <c r="F234" s="7"/>
      <c r="G234" s="7"/>
      <c r="H234" s="7"/>
      <c r="I234" s="7"/>
      <c r="J234" s="7"/>
      <c r="K234" s="7"/>
      <c r="L234" s="7"/>
      <c r="M234" s="7"/>
      <c r="N234" s="22"/>
    </row>
    <row r="235" spans="4:14" x14ac:dyDescent="0.2">
      <c r="D235" s="7"/>
      <c r="E235" s="7"/>
      <c r="F235" s="7"/>
      <c r="G235" s="7"/>
      <c r="H235" s="7"/>
      <c r="I235" s="7"/>
      <c r="J235" s="7"/>
      <c r="K235" s="7"/>
      <c r="L235" s="7"/>
      <c r="M235" s="7"/>
      <c r="N235" s="22"/>
    </row>
    <row r="236" spans="4:14" x14ac:dyDescent="0.2">
      <c r="D236" s="7"/>
      <c r="E236" s="7"/>
      <c r="F236" s="7"/>
      <c r="G236" s="7"/>
      <c r="H236" s="7"/>
      <c r="I236" s="7"/>
      <c r="J236" s="7"/>
      <c r="K236" s="7"/>
      <c r="L236" s="7"/>
      <c r="M236" s="7"/>
      <c r="N236" s="22"/>
    </row>
    <row r="237" spans="4:14" x14ac:dyDescent="0.2">
      <c r="D237" s="7"/>
      <c r="E237" s="7"/>
      <c r="F237" s="7"/>
      <c r="G237" s="7"/>
      <c r="H237" s="7"/>
      <c r="I237" s="7"/>
      <c r="J237" s="7"/>
      <c r="K237" s="7"/>
      <c r="L237" s="7"/>
      <c r="M237" s="7"/>
      <c r="N237" s="22"/>
    </row>
    <row r="238" spans="4:14" x14ac:dyDescent="0.2">
      <c r="D238" s="7"/>
      <c r="E238" s="7"/>
      <c r="F238" s="7"/>
      <c r="G238" s="7"/>
      <c r="H238" s="7"/>
      <c r="I238" s="7"/>
      <c r="J238" s="7"/>
      <c r="K238" s="7"/>
      <c r="L238" s="7"/>
      <c r="M238" s="7"/>
      <c r="N238" s="22"/>
    </row>
    <row r="239" spans="4:14" x14ac:dyDescent="0.2">
      <c r="D239" s="7"/>
      <c r="E239" s="7"/>
      <c r="F239" s="7"/>
      <c r="G239" s="7"/>
      <c r="H239" s="7"/>
      <c r="I239" s="7"/>
      <c r="J239" s="7"/>
      <c r="K239" s="7"/>
      <c r="L239" s="7"/>
      <c r="M239" s="7"/>
      <c r="N239" s="22"/>
    </row>
    <row r="240" spans="4:14" x14ac:dyDescent="0.2">
      <c r="D240" s="7"/>
      <c r="E240" s="7"/>
      <c r="F240" s="7"/>
      <c r="G240" s="7"/>
      <c r="H240" s="7"/>
      <c r="I240" s="7"/>
      <c r="J240" s="7"/>
      <c r="K240" s="7"/>
      <c r="L240" s="7"/>
      <c r="M240" s="7"/>
      <c r="N240" s="22"/>
    </row>
    <row r="241" spans="4:14" x14ac:dyDescent="0.2">
      <c r="D241" s="7"/>
      <c r="E241" s="7"/>
      <c r="F241" s="7"/>
      <c r="G241" s="7"/>
      <c r="H241" s="7"/>
      <c r="I241" s="7"/>
      <c r="J241" s="7"/>
      <c r="K241" s="7"/>
      <c r="L241" s="7"/>
      <c r="M241" s="7"/>
      <c r="N241" s="22"/>
    </row>
    <row r="242" spans="4:14" x14ac:dyDescent="0.2">
      <c r="D242" s="7"/>
      <c r="E242" s="7"/>
      <c r="F242" s="7"/>
      <c r="G242" s="7"/>
      <c r="H242" s="7"/>
      <c r="I242" s="7"/>
      <c r="J242" s="7"/>
      <c r="K242" s="7"/>
      <c r="L242" s="7"/>
      <c r="M242" s="7"/>
      <c r="N242" s="22"/>
    </row>
    <row r="243" spans="4:14" x14ac:dyDescent="0.2">
      <c r="D243" s="7"/>
      <c r="E243" s="7"/>
      <c r="F243" s="7"/>
      <c r="G243" s="7"/>
      <c r="H243" s="7"/>
      <c r="I243" s="7"/>
      <c r="J243" s="7"/>
      <c r="K243" s="7"/>
      <c r="L243" s="7"/>
      <c r="M243" s="7"/>
      <c r="N243" s="22"/>
    </row>
    <row r="244" spans="4:14" x14ac:dyDescent="0.2">
      <c r="D244" s="7"/>
      <c r="E244" s="7"/>
      <c r="F244" s="7"/>
      <c r="G244" s="7"/>
      <c r="H244" s="7"/>
      <c r="I244" s="7"/>
      <c r="J244" s="7"/>
      <c r="K244" s="7"/>
      <c r="L244" s="7"/>
      <c r="M244" s="7"/>
      <c r="N244" s="22"/>
    </row>
    <row r="245" spans="4:14" x14ac:dyDescent="0.2">
      <c r="D245" s="7"/>
      <c r="E245" s="7"/>
      <c r="F245" s="7"/>
      <c r="G245" s="7"/>
      <c r="H245" s="7"/>
      <c r="I245" s="7"/>
      <c r="J245" s="7"/>
      <c r="K245" s="7"/>
      <c r="L245" s="7"/>
      <c r="M245" s="7"/>
      <c r="N245" s="22"/>
    </row>
    <row r="246" spans="4:14" x14ac:dyDescent="0.2">
      <c r="D246" s="7"/>
      <c r="E246" s="7"/>
      <c r="F246" s="7"/>
      <c r="G246" s="7"/>
      <c r="H246" s="7"/>
      <c r="I246" s="7"/>
      <c r="J246" s="7"/>
      <c r="K246" s="7"/>
      <c r="L246" s="7"/>
      <c r="M246" s="7"/>
      <c r="N246" s="22"/>
    </row>
    <row r="247" spans="4:14" x14ac:dyDescent="0.2">
      <c r="D247" s="7"/>
      <c r="E247" s="7"/>
      <c r="F247" s="7"/>
      <c r="G247" s="7"/>
      <c r="H247" s="7"/>
      <c r="I247" s="7"/>
      <c r="J247" s="7"/>
      <c r="K247" s="7"/>
      <c r="L247" s="7"/>
      <c r="M247" s="7"/>
      <c r="N247" s="22"/>
    </row>
    <row r="248" spans="4:14" x14ac:dyDescent="0.2">
      <c r="D248" s="7"/>
      <c r="E248" s="7"/>
      <c r="F248" s="7"/>
      <c r="G248" s="7"/>
      <c r="H248" s="7"/>
      <c r="I248" s="7"/>
      <c r="J248" s="7"/>
      <c r="K248" s="7"/>
      <c r="L248" s="7"/>
      <c r="M248" s="7"/>
      <c r="N248" s="22"/>
    </row>
    <row r="249" spans="4:14" x14ac:dyDescent="0.2">
      <c r="D249" s="7"/>
      <c r="E249" s="7"/>
      <c r="F249" s="7"/>
      <c r="G249" s="7"/>
      <c r="H249" s="7"/>
      <c r="I249" s="7"/>
      <c r="J249" s="7"/>
      <c r="K249" s="7"/>
      <c r="L249" s="7"/>
      <c r="M249" s="7"/>
      <c r="N249" s="22"/>
    </row>
    <row r="250" spans="4:14" x14ac:dyDescent="0.2">
      <c r="D250" s="7"/>
      <c r="E250" s="7"/>
      <c r="F250" s="7"/>
      <c r="G250" s="7"/>
      <c r="H250" s="7"/>
      <c r="I250" s="7"/>
      <c r="J250" s="7"/>
      <c r="K250" s="7"/>
      <c r="L250" s="7"/>
      <c r="M250" s="7"/>
      <c r="N250" s="22"/>
    </row>
    <row r="251" spans="4:14" x14ac:dyDescent="0.2">
      <c r="D251" s="7"/>
      <c r="E251" s="7"/>
      <c r="F251" s="7"/>
      <c r="G251" s="7"/>
      <c r="H251" s="7"/>
      <c r="I251" s="7"/>
      <c r="J251" s="7"/>
      <c r="K251" s="7"/>
      <c r="L251" s="7"/>
      <c r="M251" s="7"/>
      <c r="N251" s="22"/>
    </row>
    <row r="252" spans="4:14" x14ac:dyDescent="0.2">
      <c r="D252" s="7"/>
      <c r="E252" s="7"/>
      <c r="F252" s="7"/>
      <c r="G252" s="7"/>
      <c r="H252" s="7"/>
      <c r="I252" s="7"/>
      <c r="J252" s="7"/>
      <c r="K252" s="7"/>
      <c r="L252" s="7"/>
      <c r="M252" s="7"/>
      <c r="N252" s="22"/>
    </row>
    <row r="253" spans="4:14" x14ac:dyDescent="0.2">
      <c r="D253" s="7"/>
      <c r="E253" s="7"/>
      <c r="F253" s="7"/>
      <c r="G253" s="7"/>
      <c r="H253" s="7"/>
      <c r="I253" s="7"/>
      <c r="J253" s="7"/>
      <c r="K253" s="7"/>
      <c r="L253" s="7"/>
      <c r="M253" s="7"/>
      <c r="N253" s="22"/>
    </row>
    <row r="254" spans="4:14" x14ac:dyDescent="0.2">
      <c r="D254" s="7"/>
      <c r="E254" s="7"/>
      <c r="F254" s="7"/>
      <c r="G254" s="7"/>
      <c r="H254" s="7"/>
      <c r="I254" s="7"/>
      <c r="J254" s="7"/>
      <c r="K254" s="7"/>
      <c r="L254" s="7"/>
      <c r="M254" s="7"/>
      <c r="N254" s="22"/>
    </row>
    <row r="255" spans="4:14" x14ac:dyDescent="0.2">
      <c r="D255" s="7"/>
      <c r="E255" s="7"/>
      <c r="F255" s="7"/>
      <c r="G255" s="7"/>
      <c r="H255" s="7"/>
      <c r="I255" s="7"/>
      <c r="J255" s="7"/>
      <c r="K255" s="7"/>
      <c r="L255" s="7"/>
      <c r="M255" s="7"/>
      <c r="N255" s="22"/>
    </row>
    <row r="256" spans="4:14" x14ac:dyDescent="0.2">
      <c r="D256" s="7"/>
      <c r="E256" s="7"/>
      <c r="F256" s="7"/>
      <c r="G256" s="7"/>
      <c r="H256" s="7"/>
      <c r="I256" s="7"/>
      <c r="J256" s="7"/>
      <c r="K256" s="7"/>
      <c r="L256" s="7"/>
      <c r="M256" s="7"/>
      <c r="N256" s="22"/>
    </row>
    <row r="257" spans="4:14" x14ac:dyDescent="0.2">
      <c r="D257" s="7"/>
      <c r="E257" s="7"/>
      <c r="F257" s="7"/>
      <c r="G257" s="7"/>
      <c r="H257" s="7"/>
      <c r="I257" s="7"/>
      <c r="J257" s="7"/>
      <c r="K257" s="7"/>
      <c r="L257" s="7"/>
      <c r="M257" s="7"/>
      <c r="N257" s="22"/>
    </row>
    <row r="258" spans="4:14" x14ac:dyDescent="0.2">
      <c r="D258" s="7"/>
      <c r="E258" s="7"/>
      <c r="F258" s="7"/>
      <c r="G258" s="7"/>
      <c r="H258" s="7"/>
      <c r="I258" s="7"/>
      <c r="J258" s="7"/>
      <c r="K258" s="7"/>
      <c r="L258" s="7"/>
      <c r="M258" s="7"/>
      <c r="N258" s="22"/>
    </row>
    <row r="259" spans="4:14" x14ac:dyDescent="0.2">
      <c r="D259" s="7"/>
      <c r="E259" s="7"/>
      <c r="F259" s="7"/>
      <c r="G259" s="7"/>
      <c r="H259" s="7"/>
      <c r="I259" s="7"/>
      <c r="J259" s="7"/>
      <c r="K259" s="7"/>
      <c r="L259" s="7"/>
      <c r="M259" s="7"/>
      <c r="N259" s="22"/>
    </row>
    <row r="260" spans="4:14" x14ac:dyDescent="0.2">
      <c r="D260" s="7"/>
      <c r="E260" s="7"/>
      <c r="F260" s="7"/>
      <c r="G260" s="7"/>
      <c r="H260" s="7"/>
      <c r="I260" s="7"/>
      <c r="J260" s="7"/>
      <c r="K260" s="7"/>
      <c r="L260" s="7"/>
      <c r="M260" s="7"/>
      <c r="N260" s="22"/>
    </row>
    <row r="261" spans="4:14" x14ac:dyDescent="0.2">
      <c r="D261" s="7"/>
      <c r="E261" s="7"/>
      <c r="F261" s="7"/>
      <c r="G261" s="7"/>
      <c r="H261" s="7"/>
      <c r="I261" s="7"/>
      <c r="J261" s="7"/>
      <c r="K261" s="7"/>
      <c r="L261" s="7"/>
      <c r="M261" s="7"/>
      <c r="N261" s="22"/>
    </row>
    <row r="262" spans="4:14" x14ac:dyDescent="0.2">
      <c r="D262" s="7"/>
      <c r="E262" s="7"/>
      <c r="F262" s="7"/>
      <c r="G262" s="7"/>
      <c r="H262" s="7"/>
      <c r="I262" s="7"/>
      <c r="J262" s="7"/>
      <c r="K262" s="7"/>
      <c r="L262" s="7"/>
      <c r="M262" s="7"/>
      <c r="N262" s="22"/>
    </row>
    <row r="263" spans="4:14" x14ac:dyDescent="0.2">
      <c r="D263" s="7"/>
      <c r="E263" s="7"/>
      <c r="F263" s="7"/>
      <c r="G263" s="7"/>
      <c r="H263" s="7"/>
      <c r="I263" s="7"/>
      <c r="J263" s="7"/>
      <c r="K263" s="7"/>
      <c r="L263" s="7"/>
      <c r="M263" s="7"/>
      <c r="N263" s="22"/>
    </row>
    <row r="264" spans="4:14" x14ac:dyDescent="0.2">
      <c r="D264" s="7"/>
      <c r="E264" s="7"/>
      <c r="F264" s="7"/>
      <c r="G264" s="7"/>
      <c r="H264" s="7"/>
      <c r="I264" s="7"/>
      <c r="J264" s="7"/>
      <c r="K264" s="7"/>
      <c r="L264" s="7"/>
      <c r="M264" s="7"/>
      <c r="N264" s="22"/>
    </row>
    <row r="265" spans="4:14" x14ac:dyDescent="0.2">
      <c r="D265" s="7"/>
      <c r="E265" s="7"/>
      <c r="F265" s="7"/>
      <c r="G265" s="7"/>
      <c r="H265" s="7"/>
      <c r="I265" s="7"/>
      <c r="J265" s="7"/>
      <c r="K265" s="7"/>
      <c r="L265" s="7"/>
      <c r="M265" s="7"/>
      <c r="N265" s="22"/>
    </row>
    <row r="266" spans="4:14" x14ac:dyDescent="0.2">
      <c r="D266" s="7"/>
      <c r="E266" s="7"/>
      <c r="F266" s="7"/>
      <c r="G266" s="7"/>
      <c r="H266" s="7"/>
      <c r="I266" s="7"/>
      <c r="J266" s="7"/>
      <c r="K266" s="7"/>
      <c r="L266" s="7"/>
      <c r="M266" s="7"/>
      <c r="N266" s="22"/>
    </row>
    <row r="267" spans="4:14" x14ac:dyDescent="0.2">
      <c r="D267" s="7"/>
      <c r="E267" s="7"/>
      <c r="F267" s="7"/>
      <c r="G267" s="7"/>
      <c r="H267" s="7"/>
      <c r="I267" s="7"/>
      <c r="J267" s="7"/>
      <c r="K267" s="7"/>
      <c r="L267" s="7"/>
      <c r="M267" s="7"/>
      <c r="N267" s="22"/>
    </row>
    <row r="268" spans="4:14" x14ac:dyDescent="0.2">
      <c r="D268" s="7"/>
      <c r="E268" s="7"/>
      <c r="F268" s="7"/>
      <c r="G268" s="7"/>
      <c r="H268" s="7"/>
      <c r="I268" s="7"/>
      <c r="J268" s="7"/>
      <c r="K268" s="7"/>
      <c r="L268" s="7"/>
      <c r="M268" s="7"/>
      <c r="N268" s="22"/>
    </row>
    <row r="269" spans="4:14" x14ac:dyDescent="0.2">
      <c r="D269" s="7"/>
      <c r="E269" s="7"/>
      <c r="F269" s="7"/>
      <c r="G269" s="7"/>
      <c r="H269" s="7"/>
      <c r="I269" s="7"/>
      <c r="J269" s="7"/>
      <c r="K269" s="7"/>
      <c r="L269" s="7"/>
      <c r="M269" s="7"/>
      <c r="N269" s="22"/>
    </row>
    <row r="270" spans="4:14" x14ac:dyDescent="0.2">
      <c r="D270" s="7"/>
      <c r="E270" s="7"/>
      <c r="F270" s="7"/>
      <c r="G270" s="7"/>
      <c r="H270" s="7"/>
      <c r="I270" s="7"/>
      <c r="J270" s="7"/>
      <c r="K270" s="7"/>
      <c r="L270" s="7"/>
      <c r="M270" s="7"/>
      <c r="N270" s="22"/>
    </row>
    <row r="271" spans="4:14" x14ac:dyDescent="0.2">
      <c r="D271" s="7"/>
      <c r="E271" s="7"/>
      <c r="F271" s="7"/>
      <c r="G271" s="7"/>
      <c r="H271" s="7"/>
      <c r="I271" s="7"/>
      <c r="J271" s="7"/>
      <c r="K271" s="7"/>
      <c r="L271" s="7"/>
      <c r="M271" s="7"/>
      <c r="N271" s="22"/>
    </row>
    <row r="272" spans="4:14" x14ac:dyDescent="0.2">
      <c r="D272" s="7"/>
      <c r="E272" s="7"/>
      <c r="F272" s="7"/>
      <c r="G272" s="7"/>
      <c r="H272" s="7"/>
      <c r="I272" s="7"/>
      <c r="J272" s="7"/>
      <c r="K272" s="7"/>
      <c r="L272" s="7"/>
      <c r="M272" s="7"/>
      <c r="N272" s="22"/>
    </row>
    <row r="273" spans="4:14" x14ac:dyDescent="0.2">
      <c r="D273" s="7"/>
      <c r="E273" s="7"/>
      <c r="F273" s="7"/>
      <c r="G273" s="7"/>
      <c r="H273" s="7"/>
      <c r="I273" s="7"/>
      <c r="J273" s="7"/>
      <c r="K273" s="7"/>
      <c r="L273" s="7"/>
      <c r="M273" s="7"/>
      <c r="N273" s="22"/>
    </row>
    <row r="274" spans="4:14" x14ac:dyDescent="0.2">
      <c r="D274" s="7"/>
      <c r="E274" s="7"/>
      <c r="F274" s="7"/>
      <c r="G274" s="7"/>
      <c r="H274" s="7"/>
      <c r="I274" s="7"/>
      <c r="J274" s="7"/>
      <c r="K274" s="7"/>
      <c r="L274" s="7"/>
      <c r="M274" s="7"/>
      <c r="N274" s="22"/>
    </row>
    <row r="275" spans="4:14" x14ac:dyDescent="0.2">
      <c r="D275" s="7"/>
      <c r="E275" s="7"/>
      <c r="F275" s="7"/>
      <c r="G275" s="7"/>
      <c r="H275" s="7"/>
      <c r="I275" s="7"/>
      <c r="J275" s="7"/>
      <c r="K275" s="7"/>
      <c r="L275" s="7"/>
      <c r="M275" s="7"/>
      <c r="N275" s="22"/>
    </row>
    <row r="276" spans="4:14" x14ac:dyDescent="0.2">
      <c r="D276" s="7"/>
      <c r="E276" s="7"/>
      <c r="F276" s="7"/>
      <c r="G276" s="7"/>
      <c r="H276" s="7"/>
      <c r="I276" s="7"/>
      <c r="J276" s="7"/>
      <c r="K276" s="7"/>
      <c r="L276" s="7"/>
      <c r="M276" s="7"/>
      <c r="N276" s="22"/>
    </row>
    <row r="277" spans="4:14" x14ac:dyDescent="0.2">
      <c r="D277" s="7"/>
      <c r="E277" s="7"/>
      <c r="F277" s="7"/>
      <c r="G277" s="7"/>
      <c r="H277" s="7"/>
      <c r="I277" s="7"/>
      <c r="J277" s="7"/>
      <c r="K277" s="7"/>
      <c r="L277" s="7"/>
      <c r="M277" s="7"/>
      <c r="N277" s="22"/>
    </row>
    <row r="278" spans="4:14" x14ac:dyDescent="0.2">
      <c r="D278" s="7"/>
      <c r="E278" s="7"/>
      <c r="F278" s="7"/>
      <c r="G278" s="7"/>
      <c r="H278" s="7"/>
      <c r="I278" s="7"/>
      <c r="J278" s="7"/>
      <c r="K278" s="7"/>
      <c r="L278" s="7"/>
      <c r="M278" s="7"/>
      <c r="N278" s="22"/>
    </row>
    <row r="279" spans="4:14" x14ac:dyDescent="0.2">
      <c r="D279" s="7"/>
      <c r="E279" s="7"/>
      <c r="F279" s="7"/>
      <c r="G279" s="7"/>
      <c r="H279" s="7"/>
      <c r="I279" s="7"/>
      <c r="J279" s="7"/>
      <c r="K279" s="7"/>
      <c r="L279" s="7"/>
      <c r="M279" s="7"/>
      <c r="N279" s="22"/>
    </row>
    <row r="280" spans="4:14" x14ac:dyDescent="0.2">
      <c r="D280" s="7"/>
      <c r="E280" s="7"/>
      <c r="F280" s="7"/>
      <c r="G280" s="7"/>
      <c r="H280" s="7"/>
      <c r="I280" s="7"/>
      <c r="J280" s="7"/>
      <c r="K280" s="7"/>
      <c r="L280" s="7"/>
      <c r="M280" s="7"/>
      <c r="N280" s="22"/>
    </row>
    <row r="281" spans="4:14" x14ac:dyDescent="0.2">
      <c r="D281" s="7"/>
      <c r="E281" s="7"/>
      <c r="F281" s="7"/>
      <c r="G281" s="7"/>
      <c r="H281" s="7"/>
      <c r="I281" s="7"/>
      <c r="J281" s="7"/>
      <c r="K281" s="7"/>
      <c r="L281" s="7"/>
      <c r="M281" s="7"/>
      <c r="N281" s="22"/>
    </row>
    <row r="282" spans="4:14" x14ac:dyDescent="0.2">
      <c r="D282" s="7"/>
      <c r="E282" s="7"/>
      <c r="F282" s="7"/>
      <c r="G282" s="7"/>
      <c r="H282" s="7"/>
      <c r="I282" s="7"/>
      <c r="J282" s="7"/>
      <c r="K282" s="7"/>
      <c r="L282" s="7"/>
      <c r="M282" s="7"/>
      <c r="N282" s="22"/>
    </row>
    <row r="283" spans="4:14" x14ac:dyDescent="0.2">
      <c r="D283" s="7"/>
      <c r="E283" s="7"/>
      <c r="F283" s="7"/>
      <c r="G283" s="7"/>
      <c r="H283" s="7"/>
      <c r="I283" s="7"/>
      <c r="J283" s="7"/>
      <c r="K283" s="7"/>
      <c r="L283" s="7"/>
      <c r="M283" s="7"/>
      <c r="N283" s="22"/>
    </row>
    <row r="284" spans="4:14" x14ac:dyDescent="0.2">
      <c r="D284" s="7"/>
      <c r="E284" s="7"/>
      <c r="F284" s="7"/>
      <c r="G284" s="7"/>
      <c r="H284" s="7"/>
      <c r="I284" s="7"/>
      <c r="J284" s="7"/>
      <c r="K284" s="7"/>
      <c r="L284" s="7"/>
      <c r="M284" s="7"/>
      <c r="N284" s="22"/>
    </row>
    <row r="285" spans="4:14" x14ac:dyDescent="0.2">
      <c r="D285" s="7"/>
      <c r="E285" s="7"/>
      <c r="F285" s="7"/>
      <c r="G285" s="7"/>
      <c r="H285" s="7"/>
      <c r="I285" s="7"/>
      <c r="J285" s="7"/>
      <c r="K285" s="7"/>
      <c r="L285" s="7"/>
      <c r="M285" s="7"/>
      <c r="N285" s="22"/>
    </row>
    <row r="286" spans="4:14" x14ac:dyDescent="0.2">
      <c r="D286" s="7"/>
      <c r="E286" s="7"/>
      <c r="F286" s="7"/>
      <c r="G286" s="7"/>
      <c r="H286" s="7"/>
      <c r="I286" s="7"/>
      <c r="J286" s="7"/>
      <c r="K286" s="7"/>
      <c r="L286" s="7"/>
      <c r="M286" s="7"/>
      <c r="N286" s="22"/>
    </row>
    <row r="287" spans="4:14" x14ac:dyDescent="0.2">
      <c r="D287" s="7"/>
      <c r="E287" s="7"/>
      <c r="F287" s="7"/>
      <c r="G287" s="7"/>
      <c r="H287" s="7"/>
      <c r="I287" s="7"/>
      <c r="J287" s="7"/>
      <c r="K287" s="7"/>
      <c r="L287" s="7"/>
      <c r="M287" s="7"/>
      <c r="N287" s="22"/>
    </row>
    <row r="288" spans="4:14" x14ac:dyDescent="0.2">
      <c r="D288" s="7"/>
      <c r="E288" s="7"/>
      <c r="F288" s="7"/>
      <c r="G288" s="7"/>
      <c r="H288" s="7"/>
      <c r="I288" s="7"/>
      <c r="J288" s="7"/>
      <c r="K288" s="7"/>
      <c r="L288" s="7"/>
      <c r="M288" s="7"/>
      <c r="N288" s="22"/>
    </row>
    <row r="289" spans="4:14" x14ac:dyDescent="0.2">
      <c r="D289" s="7"/>
      <c r="E289" s="7"/>
      <c r="F289" s="7"/>
      <c r="G289" s="7"/>
      <c r="H289" s="7"/>
      <c r="I289" s="7"/>
      <c r="J289" s="7"/>
      <c r="K289" s="7"/>
      <c r="L289" s="7"/>
      <c r="M289" s="7"/>
      <c r="N289" s="22"/>
    </row>
    <row r="290" spans="4:14" x14ac:dyDescent="0.2">
      <c r="D290" s="7"/>
      <c r="E290" s="7"/>
      <c r="F290" s="7"/>
      <c r="G290" s="7"/>
      <c r="H290" s="7"/>
      <c r="I290" s="7"/>
      <c r="J290" s="7"/>
      <c r="K290" s="7"/>
      <c r="L290" s="7"/>
      <c r="M290" s="7"/>
      <c r="N290" s="22"/>
    </row>
    <row r="291" spans="4:14" x14ac:dyDescent="0.2">
      <c r="D291" s="7"/>
      <c r="E291" s="7"/>
      <c r="F291" s="7"/>
      <c r="G291" s="7"/>
      <c r="H291" s="7"/>
      <c r="I291" s="7"/>
      <c r="J291" s="7"/>
      <c r="K291" s="7"/>
      <c r="L291" s="7"/>
      <c r="M291" s="7"/>
      <c r="N291" s="22"/>
    </row>
    <row r="292" spans="4:14" x14ac:dyDescent="0.2">
      <c r="D292" s="7"/>
      <c r="E292" s="7"/>
      <c r="F292" s="7"/>
      <c r="G292" s="7"/>
      <c r="H292" s="7"/>
      <c r="I292" s="7"/>
      <c r="J292" s="7"/>
      <c r="K292" s="7"/>
      <c r="L292" s="7"/>
      <c r="M292" s="7"/>
      <c r="N292" s="22"/>
    </row>
    <row r="293" spans="4:14" x14ac:dyDescent="0.2">
      <c r="D293" s="7"/>
      <c r="E293" s="7"/>
      <c r="F293" s="7"/>
      <c r="G293" s="7"/>
      <c r="H293" s="7"/>
      <c r="I293" s="7"/>
      <c r="J293" s="7"/>
      <c r="K293" s="7"/>
      <c r="L293" s="7"/>
      <c r="M293" s="7"/>
      <c r="N293" s="22"/>
    </row>
    <row r="294" spans="4:14" x14ac:dyDescent="0.2">
      <c r="D294" s="7"/>
      <c r="E294" s="7"/>
      <c r="F294" s="7"/>
      <c r="G294" s="7"/>
      <c r="H294" s="7"/>
      <c r="I294" s="7"/>
      <c r="J294" s="7"/>
      <c r="K294" s="7"/>
      <c r="L294" s="7"/>
      <c r="M294" s="7"/>
      <c r="N294" s="22"/>
    </row>
    <row r="295" spans="4:14" x14ac:dyDescent="0.2">
      <c r="D295" s="7"/>
      <c r="E295" s="7"/>
      <c r="F295" s="7"/>
      <c r="G295" s="7"/>
      <c r="H295" s="7"/>
      <c r="I295" s="7"/>
      <c r="J295" s="7"/>
      <c r="K295" s="7"/>
      <c r="L295" s="7"/>
      <c r="M295" s="7"/>
      <c r="N295" s="22"/>
    </row>
    <row r="296" spans="4:14" x14ac:dyDescent="0.2">
      <c r="D296" s="7"/>
      <c r="E296" s="7"/>
      <c r="F296" s="7"/>
      <c r="G296" s="7"/>
      <c r="H296" s="7"/>
      <c r="I296" s="7"/>
      <c r="J296" s="7"/>
      <c r="K296" s="7"/>
      <c r="L296" s="7"/>
      <c r="M296" s="7"/>
      <c r="N296" s="22"/>
    </row>
    <row r="297" spans="4:14" x14ac:dyDescent="0.2">
      <c r="D297" s="7"/>
      <c r="E297" s="7"/>
      <c r="F297" s="7"/>
      <c r="G297" s="7"/>
      <c r="H297" s="7"/>
      <c r="I297" s="7"/>
      <c r="J297" s="7"/>
      <c r="K297" s="7"/>
      <c r="L297" s="7"/>
      <c r="M297" s="7"/>
      <c r="N297" s="22"/>
    </row>
    <row r="298" spans="4:14" x14ac:dyDescent="0.2">
      <c r="D298" s="7"/>
      <c r="E298" s="7"/>
      <c r="F298" s="7"/>
      <c r="G298" s="7"/>
      <c r="H298" s="7"/>
      <c r="I298" s="7"/>
      <c r="J298" s="7"/>
      <c r="K298" s="7"/>
      <c r="L298" s="7"/>
      <c r="M298" s="7"/>
      <c r="N298" s="22"/>
    </row>
    <row r="299" spans="4:14" x14ac:dyDescent="0.2">
      <c r="D299" s="7"/>
      <c r="E299" s="7"/>
      <c r="F299" s="7"/>
      <c r="G299" s="7"/>
      <c r="H299" s="7"/>
      <c r="I299" s="7"/>
      <c r="J299" s="7"/>
      <c r="K299" s="7"/>
      <c r="L299" s="7"/>
      <c r="M299" s="7"/>
      <c r="N299" s="22"/>
    </row>
    <row r="300" spans="4:14" x14ac:dyDescent="0.2">
      <c r="D300" s="7"/>
      <c r="E300" s="7"/>
      <c r="F300" s="7"/>
      <c r="G300" s="7"/>
      <c r="H300" s="7"/>
      <c r="I300" s="7"/>
      <c r="J300" s="7"/>
      <c r="K300" s="7"/>
      <c r="L300" s="7"/>
      <c r="M300" s="7"/>
      <c r="N300" s="22"/>
    </row>
    <row r="301" spans="4:14" x14ac:dyDescent="0.2">
      <c r="D301" s="7"/>
      <c r="E301" s="7"/>
      <c r="F301" s="7"/>
      <c r="G301" s="7"/>
      <c r="H301" s="7"/>
      <c r="I301" s="7"/>
      <c r="J301" s="7"/>
      <c r="K301" s="7"/>
      <c r="L301" s="7"/>
      <c r="M301" s="7"/>
      <c r="N301" s="22"/>
    </row>
    <row r="302" spans="4:14" x14ac:dyDescent="0.2">
      <c r="D302" s="7"/>
      <c r="E302" s="7"/>
      <c r="F302" s="7"/>
      <c r="G302" s="7"/>
      <c r="H302" s="7"/>
      <c r="I302" s="7"/>
      <c r="J302" s="7"/>
      <c r="K302" s="7"/>
      <c r="L302" s="7"/>
      <c r="M302" s="7"/>
      <c r="N302" s="22"/>
    </row>
    <row r="303" spans="4:14" x14ac:dyDescent="0.2">
      <c r="D303" s="7"/>
      <c r="E303" s="7"/>
      <c r="F303" s="7"/>
      <c r="G303" s="7"/>
      <c r="H303" s="7"/>
      <c r="I303" s="7"/>
      <c r="J303" s="7"/>
      <c r="K303" s="7"/>
      <c r="L303" s="7"/>
      <c r="M303" s="7"/>
      <c r="N303" s="22"/>
    </row>
    <row r="304" spans="4:14" x14ac:dyDescent="0.2">
      <c r="D304" s="7"/>
      <c r="E304" s="7"/>
      <c r="F304" s="7"/>
      <c r="G304" s="7"/>
      <c r="H304" s="7"/>
      <c r="I304" s="7"/>
      <c r="J304" s="7"/>
      <c r="K304" s="7"/>
      <c r="L304" s="7"/>
      <c r="M304" s="7"/>
      <c r="N304" s="22"/>
    </row>
    <row r="305" spans="4:14" x14ac:dyDescent="0.2">
      <c r="D305" s="7"/>
      <c r="E305" s="7"/>
      <c r="F305" s="7"/>
      <c r="G305" s="7"/>
      <c r="H305" s="7"/>
      <c r="I305" s="7"/>
      <c r="J305" s="7"/>
      <c r="K305" s="7"/>
      <c r="L305" s="7"/>
      <c r="M305" s="7"/>
      <c r="N305" s="22"/>
    </row>
    <row r="306" spans="4:14" x14ac:dyDescent="0.2">
      <c r="D306" s="7"/>
      <c r="E306" s="7"/>
      <c r="F306" s="7"/>
      <c r="G306" s="7"/>
      <c r="H306" s="7"/>
      <c r="I306" s="7"/>
      <c r="J306" s="7"/>
      <c r="K306" s="7"/>
      <c r="L306" s="7"/>
      <c r="M306" s="7"/>
      <c r="N306" s="22"/>
    </row>
    <row r="307" spans="4:14" x14ac:dyDescent="0.2">
      <c r="D307" s="7"/>
      <c r="E307" s="7"/>
      <c r="F307" s="7"/>
      <c r="G307" s="7"/>
      <c r="H307" s="7"/>
      <c r="I307" s="7"/>
      <c r="J307" s="7"/>
      <c r="K307" s="7"/>
      <c r="L307" s="7"/>
      <c r="M307" s="7"/>
      <c r="N307" s="22"/>
    </row>
    <row r="308" spans="4:14" x14ac:dyDescent="0.2">
      <c r="D308" s="7"/>
      <c r="E308" s="7"/>
      <c r="F308" s="7"/>
      <c r="G308" s="7"/>
      <c r="H308" s="7"/>
      <c r="I308" s="7"/>
      <c r="J308" s="7"/>
      <c r="K308" s="7"/>
      <c r="L308" s="7"/>
      <c r="M308" s="7"/>
      <c r="N308" s="22"/>
    </row>
    <row r="309" spans="4:14" x14ac:dyDescent="0.2">
      <c r="D309" s="7"/>
      <c r="E309" s="7"/>
      <c r="F309" s="7"/>
      <c r="G309" s="7"/>
      <c r="H309" s="7"/>
      <c r="I309" s="7"/>
      <c r="J309" s="7"/>
      <c r="K309" s="7"/>
      <c r="L309" s="7"/>
      <c r="M309" s="7"/>
      <c r="N309" s="22"/>
    </row>
    <row r="310" spans="4:14" x14ac:dyDescent="0.2">
      <c r="D310" s="7"/>
      <c r="E310" s="7"/>
      <c r="F310" s="7"/>
      <c r="G310" s="7"/>
      <c r="H310" s="7"/>
      <c r="I310" s="7"/>
      <c r="J310" s="7"/>
      <c r="K310" s="7"/>
      <c r="L310" s="7"/>
      <c r="M310" s="7"/>
      <c r="N310" s="22"/>
    </row>
    <row r="311" spans="4:14" x14ac:dyDescent="0.2">
      <c r="D311" s="7"/>
      <c r="E311" s="7"/>
      <c r="F311" s="7"/>
      <c r="G311" s="7"/>
      <c r="H311" s="7"/>
      <c r="I311" s="7"/>
      <c r="J311" s="7"/>
      <c r="K311" s="7"/>
      <c r="L311" s="7"/>
      <c r="M311" s="7"/>
      <c r="N311" s="22"/>
    </row>
    <row r="312" spans="4:14" x14ac:dyDescent="0.2">
      <c r="D312" s="7"/>
      <c r="E312" s="7"/>
      <c r="F312" s="7"/>
      <c r="G312" s="7"/>
      <c r="H312" s="7"/>
      <c r="I312" s="7"/>
      <c r="J312" s="7"/>
      <c r="K312" s="7"/>
      <c r="L312" s="7"/>
      <c r="M312" s="7"/>
      <c r="N312" s="22"/>
    </row>
    <row r="313" spans="4:14" x14ac:dyDescent="0.2">
      <c r="D313" s="7"/>
      <c r="E313" s="7"/>
      <c r="F313" s="7"/>
      <c r="G313" s="7"/>
      <c r="H313" s="7"/>
      <c r="I313" s="7"/>
      <c r="J313" s="7"/>
      <c r="K313" s="7"/>
      <c r="L313" s="7"/>
      <c r="M313" s="7"/>
      <c r="N313" s="22"/>
    </row>
    <row r="314" spans="4:14" x14ac:dyDescent="0.2"/>
    <row r="315" spans="4:14" x14ac:dyDescent="0.2"/>
    <row r="316" spans="4:14" x14ac:dyDescent="0.2"/>
    <row r="317" spans="4:14" x14ac:dyDescent="0.2"/>
    <row r="318" spans="4:14" x14ac:dyDescent="0.2"/>
    <row r="319" spans="4:14" x14ac:dyDescent="0.2"/>
    <row r="320" spans="4:14" x14ac:dyDescent="0.2"/>
    <row r="321" x14ac:dyDescent="0.2"/>
    <row r="322" x14ac:dyDescent="0.2"/>
    <row r="323" x14ac:dyDescent="0.2"/>
    <row r="324" x14ac:dyDescent="0.2"/>
    <row r="325" x14ac:dyDescent="0.2"/>
    <row r="326" x14ac:dyDescent="0.2"/>
  </sheetData>
  <dataConsolidate/>
  <mergeCells count="20">
    <mergeCell ref="A1:N1"/>
    <mergeCell ref="A2:N2"/>
    <mergeCell ref="A3:N3"/>
    <mergeCell ref="A5:N5"/>
    <mergeCell ref="B6:N6"/>
    <mergeCell ref="B7:N7"/>
    <mergeCell ref="A11:A14"/>
    <mergeCell ref="B11:B14"/>
    <mergeCell ref="C11:C14"/>
    <mergeCell ref="D11:D14"/>
    <mergeCell ref="E11:E14"/>
    <mergeCell ref="M11:M14"/>
    <mergeCell ref="N11:N14"/>
    <mergeCell ref="G11:G14"/>
    <mergeCell ref="H11:H14"/>
    <mergeCell ref="I11:I14"/>
    <mergeCell ref="J11:J14"/>
    <mergeCell ref="K11:K14"/>
    <mergeCell ref="L11:L14"/>
    <mergeCell ref="F11:F14"/>
  </mergeCells>
  <phoneticPr fontId="20" type="noConversion"/>
  <conditionalFormatting sqref="B9">
    <cfRule type="cellIs" dxfId="4" priority="1" stopIfTrue="1" operator="equal">
      <formula>"HABILITA"</formula>
    </cfRule>
    <cfRule type="cellIs" dxfId="3" priority="2" stopIfTrue="1" operator="equal">
      <formula>"NO HABILITA"</formula>
    </cfRule>
  </conditionalFormatting>
  <dataValidations count="2">
    <dataValidation type="list" allowBlank="1" showInputMessage="1" showErrorMessage="1" sqref="H15:H52">
      <formula1>$P$1:$P$2</formula1>
    </dataValidation>
    <dataValidation type="list" allowBlank="1" showInputMessage="1" showErrorMessage="1" sqref="E15:E52">
      <formula1>#REF!</formula1>
    </dataValidation>
  </dataValidations>
  <pageMargins left="0.70866141732283472" right="0.70866141732283472" top="0.74803149606299213" bottom="0.74803149606299213" header="0.31496062992125984" footer="0.31496062992125984"/>
  <pageSetup paperSize="14" scale="39" fitToHeight="0" orientation="landscape"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26"/>
  <sheetViews>
    <sheetView showGridLines="0" view="pageBreakPreview" zoomScale="80" zoomScaleNormal="25" zoomScaleSheetLayoutView="80" workbookViewId="0">
      <selection activeCell="K19" sqref="K19"/>
    </sheetView>
  </sheetViews>
  <sheetFormatPr baseColWidth="10" defaultColWidth="10.6640625" defaultRowHeight="13" zeroHeight="1" x14ac:dyDescent="0.2"/>
  <cols>
    <col min="1" max="1" width="20.83203125" style="7" customWidth="1"/>
    <col min="2" max="2" width="31.6640625" style="7" customWidth="1"/>
    <col min="3" max="3" width="14.1640625" style="7" customWidth="1"/>
    <col min="4" max="4" width="14.1640625" style="22" customWidth="1"/>
    <col min="5" max="5" width="15.33203125" style="22" customWidth="1"/>
    <col min="6" max="7" width="54" style="22" customWidth="1"/>
    <col min="8" max="8" width="22.33203125" style="23" customWidth="1"/>
    <col min="9" max="9" width="15.6640625" style="23" customWidth="1"/>
    <col min="10" max="10" width="17.1640625" style="23" customWidth="1"/>
    <col min="11" max="11" width="22.1640625" style="23" customWidth="1"/>
    <col min="12" max="13" width="17.1640625" style="23" customWidth="1"/>
    <col min="14" max="14" width="32.1640625" style="7" customWidth="1"/>
    <col min="15" max="15" width="7.6640625" style="7" hidden="1" customWidth="1"/>
    <col min="16" max="16" width="37.6640625" style="7" hidden="1" customWidth="1"/>
    <col min="17" max="17" width="18.1640625" style="7" hidden="1" customWidth="1"/>
    <col min="18" max="18" width="12.1640625" style="7" hidden="1" customWidth="1"/>
    <col min="19" max="19" width="25.6640625" style="7" hidden="1" customWidth="1"/>
    <col min="20" max="20" width="10.83203125" style="7" hidden="1" customWidth="1"/>
    <col min="21" max="24" width="10.6640625" style="7" customWidth="1"/>
    <col min="25" max="16384" width="10.6640625" style="7"/>
  </cols>
  <sheetData>
    <row r="1" spans="1:18" x14ac:dyDescent="0.2">
      <c r="A1" s="107" t="s">
        <v>23</v>
      </c>
      <c r="B1" s="107"/>
      <c r="C1" s="107"/>
      <c r="D1" s="107"/>
      <c r="E1" s="107"/>
      <c r="F1" s="107"/>
      <c r="G1" s="107"/>
      <c r="H1" s="107"/>
      <c r="I1" s="107"/>
      <c r="J1" s="107"/>
      <c r="K1" s="107"/>
      <c r="L1" s="107"/>
      <c r="M1" s="107"/>
      <c r="N1" s="107"/>
      <c r="P1" s="7" t="s">
        <v>88</v>
      </c>
    </row>
    <row r="2" spans="1:18" x14ac:dyDescent="0.2">
      <c r="A2" s="108" t="str">
        <f>'EXP CAL TEMÁTICA 1'!A2:N2</f>
        <v>INVITACIÓN ABIERTA No. 04-2019 - INTERVENTORÍA PROYECTO PILOTO PEECES</v>
      </c>
      <c r="B2" s="109"/>
      <c r="C2" s="109"/>
      <c r="D2" s="109"/>
      <c r="E2" s="109"/>
      <c r="F2" s="109"/>
      <c r="G2" s="109"/>
      <c r="H2" s="109"/>
      <c r="I2" s="109"/>
      <c r="J2" s="109"/>
      <c r="K2" s="109"/>
      <c r="L2" s="109"/>
      <c r="M2" s="109"/>
      <c r="N2" s="109"/>
      <c r="P2" s="7" t="s">
        <v>80</v>
      </c>
      <c r="R2" s="8"/>
    </row>
    <row r="3" spans="1:18" x14ac:dyDescent="0.2">
      <c r="A3" s="107" t="s">
        <v>39</v>
      </c>
      <c r="B3" s="110"/>
      <c r="C3" s="110"/>
      <c r="D3" s="110"/>
      <c r="E3" s="110"/>
      <c r="F3" s="110"/>
      <c r="G3" s="110"/>
      <c r="H3" s="110"/>
      <c r="I3" s="110"/>
      <c r="J3" s="110"/>
      <c r="K3" s="110"/>
      <c r="L3" s="110"/>
      <c r="M3" s="110"/>
      <c r="N3" s="110"/>
      <c r="P3" s="7" t="s">
        <v>7</v>
      </c>
    </row>
    <row r="4" spans="1:18" x14ac:dyDescent="0.2">
      <c r="A4" s="56"/>
      <c r="B4" s="57"/>
      <c r="C4" s="57"/>
      <c r="D4" s="57"/>
      <c r="E4" s="57"/>
      <c r="F4" s="57"/>
      <c r="G4" s="57"/>
      <c r="H4" s="57"/>
      <c r="I4" s="57"/>
      <c r="J4" s="57"/>
      <c r="K4" s="57"/>
      <c r="L4" s="57"/>
      <c r="M4" s="57"/>
      <c r="N4" s="57"/>
    </row>
    <row r="5" spans="1:18" x14ac:dyDescent="0.2">
      <c r="A5" s="111" t="s">
        <v>1</v>
      </c>
      <c r="B5" s="111"/>
      <c r="C5" s="111"/>
      <c r="D5" s="111"/>
      <c r="E5" s="111"/>
      <c r="F5" s="111"/>
      <c r="G5" s="111"/>
      <c r="H5" s="111"/>
      <c r="I5" s="111"/>
      <c r="J5" s="111"/>
      <c r="K5" s="111"/>
      <c r="L5" s="111"/>
      <c r="M5" s="111"/>
      <c r="N5" s="111"/>
    </row>
    <row r="6" spans="1:18" x14ac:dyDescent="0.2">
      <c r="A6" s="2" t="s">
        <v>2</v>
      </c>
      <c r="B6" s="112">
        <f>'EXP CAL TEMÁTICA 1'!B6:N6</f>
        <v>0</v>
      </c>
      <c r="C6" s="112"/>
      <c r="D6" s="112"/>
      <c r="E6" s="112"/>
      <c r="F6" s="112"/>
      <c r="G6" s="112"/>
      <c r="H6" s="112"/>
      <c r="I6" s="112"/>
      <c r="J6" s="112"/>
      <c r="K6" s="112"/>
      <c r="L6" s="112"/>
      <c r="M6" s="112"/>
      <c r="N6" s="112"/>
      <c r="P6" s="7" t="s">
        <v>31</v>
      </c>
    </row>
    <row r="7" spans="1:18" x14ac:dyDescent="0.2">
      <c r="A7" s="2" t="s">
        <v>3</v>
      </c>
      <c r="B7" s="112">
        <f>'EXP CAL TEMÁTICA 1'!B7:N7</f>
        <v>0</v>
      </c>
      <c r="C7" s="112"/>
      <c r="D7" s="112"/>
      <c r="E7" s="112"/>
      <c r="F7" s="112"/>
      <c r="G7" s="112"/>
      <c r="H7" s="112"/>
      <c r="I7" s="112"/>
      <c r="J7" s="112"/>
      <c r="K7" s="112"/>
      <c r="L7" s="112"/>
      <c r="M7" s="112"/>
      <c r="N7" s="112"/>
      <c r="P7" s="7" t="s">
        <v>32</v>
      </c>
    </row>
    <row r="8" spans="1:18" x14ac:dyDescent="0.2">
      <c r="A8" s="42"/>
      <c r="B8" s="42"/>
      <c r="C8" s="42"/>
      <c r="D8" s="42"/>
      <c r="E8" s="42"/>
      <c r="F8" s="42"/>
      <c r="G8" s="42"/>
      <c r="H8" s="42"/>
      <c r="I8" s="42"/>
      <c r="J8" s="42"/>
      <c r="K8" s="42"/>
      <c r="L8" s="42"/>
      <c r="M8" s="42"/>
      <c r="N8" s="42"/>
    </row>
    <row r="9" spans="1:18" ht="26" x14ac:dyDescent="0.2">
      <c r="A9" s="2" t="s">
        <v>28</v>
      </c>
      <c r="B9" s="43" t="str">
        <f>'[2]EXP HAB TEMÁTICA 3'!$B$9</f>
        <v>NO HABILITA</v>
      </c>
      <c r="C9" s="42"/>
      <c r="D9" s="42"/>
      <c r="E9" s="42"/>
      <c r="F9" s="42"/>
      <c r="G9" s="42"/>
      <c r="H9" s="42"/>
      <c r="I9" s="42"/>
      <c r="J9" s="42"/>
      <c r="K9" s="42"/>
      <c r="L9" s="42"/>
      <c r="M9" s="42"/>
      <c r="N9" s="42"/>
      <c r="P9" s="7" t="s">
        <v>35</v>
      </c>
    </row>
    <row r="10" spans="1:18" x14ac:dyDescent="0.2">
      <c r="A10" s="56"/>
      <c r="B10" s="57"/>
      <c r="C10" s="57"/>
      <c r="D10" s="57"/>
      <c r="E10" s="57"/>
      <c r="F10" s="57"/>
      <c r="G10" s="57"/>
      <c r="H10" s="57"/>
      <c r="I10" s="57"/>
      <c r="J10" s="57"/>
      <c r="K10" s="57"/>
      <c r="L10" s="57"/>
      <c r="M10" s="57"/>
      <c r="N10" s="57"/>
    </row>
    <row r="11" spans="1:18" ht="15" customHeight="1" x14ac:dyDescent="0.2">
      <c r="A11" s="113" t="s">
        <v>1</v>
      </c>
      <c r="B11" s="113" t="s">
        <v>8</v>
      </c>
      <c r="C11" s="113" t="s">
        <v>9</v>
      </c>
      <c r="D11" s="113" t="s">
        <v>10</v>
      </c>
      <c r="E11" s="113" t="s">
        <v>34</v>
      </c>
      <c r="F11" s="114" t="s">
        <v>24</v>
      </c>
      <c r="G11" s="113" t="s">
        <v>11</v>
      </c>
      <c r="H11" s="113" t="s">
        <v>12</v>
      </c>
      <c r="I11" s="113" t="s">
        <v>13</v>
      </c>
      <c r="J11" s="113" t="s">
        <v>14</v>
      </c>
      <c r="K11" s="113" t="s">
        <v>15</v>
      </c>
      <c r="L11" s="113" t="s">
        <v>16</v>
      </c>
      <c r="M11" s="113" t="s">
        <v>21</v>
      </c>
      <c r="N11" s="111" t="s">
        <v>17</v>
      </c>
    </row>
    <row r="12" spans="1:18" ht="13" customHeight="1" x14ac:dyDescent="0.2">
      <c r="A12" s="113"/>
      <c r="B12" s="113"/>
      <c r="C12" s="113"/>
      <c r="D12" s="113"/>
      <c r="E12" s="113"/>
      <c r="F12" s="115"/>
      <c r="G12" s="113"/>
      <c r="H12" s="113"/>
      <c r="I12" s="113"/>
      <c r="J12" s="113"/>
      <c r="K12" s="113"/>
      <c r="L12" s="113"/>
      <c r="M12" s="113"/>
      <c r="N12" s="111"/>
    </row>
    <row r="13" spans="1:18" ht="14.25" customHeight="1" x14ac:dyDescent="0.2">
      <c r="A13" s="113"/>
      <c r="B13" s="113"/>
      <c r="C13" s="113"/>
      <c r="D13" s="113"/>
      <c r="E13" s="113"/>
      <c r="F13" s="115"/>
      <c r="G13" s="113"/>
      <c r="H13" s="113"/>
      <c r="I13" s="113"/>
      <c r="J13" s="113"/>
      <c r="K13" s="113"/>
      <c r="L13" s="113"/>
      <c r="M13" s="113"/>
      <c r="N13" s="111"/>
    </row>
    <row r="14" spans="1:18" ht="39.75" customHeight="1" x14ac:dyDescent="0.2">
      <c r="A14" s="113"/>
      <c r="B14" s="113"/>
      <c r="C14" s="113"/>
      <c r="D14" s="113"/>
      <c r="E14" s="113"/>
      <c r="F14" s="116"/>
      <c r="G14" s="113"/>
      <c r="H14" s="113"/>
      <c r="I14" s="113"/>
      <c r="J14" s="113"/>
      <c r="K14" s="113"/>
      <c r="L14" s="113"/>
      <c r="M14" s="113"/>
      <c r="N14" s="111"/>
    </row>
    <row r="15" spans="1:18" ht="15" x14ac:dyDescent="0.2">
      <c r="A15" s="9"/>
      <c r="B15" s="10"/>
      <c r="C15" s="11"/>
      <c r="D15" s="11"/>
      <c r="E15" s="11"/>
      <c r="F15" s="10"/>
      <c r="G15" s="12"/>
      <c r="H15" s="12" t="s">
        <v>7</v>
      </c>
      <c r="I15" s="13"/>
      <c r="J15" s="14"/>
      <c r="K15" s="15"/>
      <c r="L15" s="32" t="e">
        <f>J15/LOOKUP(K15,$S$55:$S$65,$T$55:$T$65)*I15</f>
        <v>#N/A</v>
      </c>
      <c r="M15" s="16" t="str">
        <f>IF(OR($P$1=H15,$P$2=H15),"CUMPLE","NO CUMPLE")</f>
        <v>NO CUMPLE</v>
      </c>
      <c r="N15" s="17"/>
    </row>
    <row r="16" spans="1:18" ht="15" x14ac:dyDescent="0.2">
      <c r="A16" s="9"/>
      <c r="B16" s="10"/>
      <c r="C16" s="11"/>
      <c r="D16" s="11"/>
      <c r="E16" s="11"/>
      <c r="F16" s="10"/>
      <c r="G16" s="12"/>
      <c r="H16" s="12" t="s">
        <v>7</v>
      </c>
      <c r="I16" s="13"/>
      <c r="J16" s="14"/>
      <c r="K16" s="15"/>
      <c r="L16" s="32" t="e">
        <f t="shared" ref="L16:L52" si="0">J16/LOOKUP(K16,$S$55:$S$57,$T$55:$T$57)*I16</f>
        <v>#N/A</v>
      </c>
      <c r="M16" s="16" t="str">
        <f t="shared" ref="M16:M52" si="1">IF(OR($P$1=H16,$P$2=H16),"CUMPLE","NO CUMPLE")</f>
        <v>NO CUMPLE</v>
      </c>
      <c r="N16" s="17"/>
    </row>
    <row r="17" spans="1:14" ht="15" x14ac:dyDescent="0.2">
      <c r="A17" s="9"/>
      <c r="B17" s="10"/>
      <c r="C17" s="11"/>
      <c r="D17" s="11"/>
      <c r="E17" s="11"/>
      <c r="F17" s="10"/>
      <c r="G17" s="12"/>
      <c r="H17" s="12" t="s">
        <v>7</v>
      </c>
      <c r="I17" s="13"/>
      <c r="J17" s="14"/>
      <c r="K17" s="15"/>
      <c r="L17" s="32" t="e">
        <f t="shared" si="0"/>
        <v>#N/A</v>
      </c>
      <c r="M17" s="16" t="str">
        <f t="shared" si="1"/>
        <v>NO CUMPLE</v>
      </c>
      <c r="N17" s="17"/>
    </row>
    <row r="18" spans="1:14" ht="15" x14ac:dyDescent="0.2">
      <c r="A18" s="9"/>
      <c r="B18" s="10"/>
      <c r="C18" s="11"/>
      <c r="D18" s="11"/>
      <c r="E18" s="11"/>
      <c r="F18" s="10"/>
      <c r="G18" s="12"/>
      <c r="H18" s="12" t="s">
        <v>7</v>
      </c>
      <c r="I18" s="13"/>
      <c r="J18" s="14"/>
      <c r="K18" s="15"/>
      <c r="L18" s="32" t="e">
        <f t="shared" si="0"/>
        <v>#N/A</v>
      </c>
      <c r="M18" s="16" t="str">
        <f t="shared" si="1"/>
        <v>NO CUMPLE</v>
      </c>
      <c r="N18" s="17"/>
    </row>
    <row r="19" spans="1:14" ht="15" x14ac:dyDescent="0.2">
      <c r="A19" s="9"/>
      <c r="B19" s="10"/>
      <c r="C19" s="11"/>
      <c r="D19" s="11"/>
      <c r="E19" s="11"/>
      <c r="F19" s="10"/>
      <c r="G19" s="12"/>
      <c r="H19" s="12" t="s">
        <v>7</v>
      </c>
      <c r="I19" s="13"/>
      <c r="J19" s="14"/>
      <c r="K19" s="15"/>
      <c r="L19" s="32" t="e">
        <f t="shared" si="0"/>
        <v>#N/A</v>
      </c>
      <c r="M19" s="16" t="str">
        <f t="shared" si="1"/>
        <v>NO CUMPLE</v>
      </c>
      <c r="N19" s="17"/>
    </row>
    <row r="20" spans="1:14" ht="15" x14ac:dyDescent="0.2">
      <c r="A20" s="9"/>
      <c r="B20" s="10"/>
      <c r="C20" s="11"/>
      <c r="D20" s="11"/>
      <c r="E20" s="11"/>
      <c r="F20" s="10"/>
      <c r="G20" s="12"/>
      <c r="H20" s="12" t="s">
        <v>7</v>
      </c>
      <c r="I20" s="13"/>
      <c r="J20" s="14"/>
      <c r="K20" s="15"/>
      <c r="L20" s="32" t="e">
        <f t="shared" si="0"/>
        <v>#N/A</v>
      </c>
      <c r="M20" s="16" t="str">
        <f t="shared" si="1"/>
        <v>NO CUMPLE</v>
      </c>
      <c r="N20" s="17"/>
    </row>
    <row r="21" spans="1:14" ht="15" x14ac:dyDescent="0.2">
      <c r="A21" s="9"/>
      <c r="B21" s="10"/>
      <c r="C21" s="11"/>
      <c r="D21" s="11"/>
      <c r="E21" s="11"/>
      <c r="F21" s="10"/>
      <c r="G21" s="12"/>
      <c r="H21" s="12" t="s">
        <v>7</v>
      </c>
      <c r="I21" s="13"/>
      <c r="J21" s="14"/>
      <c r="K21" s="15"/>
      <c r="L21" s="32" t="e">
        <f t="shared" si="0"/>
        <v>#N/A</v>
      </c>
      <c r="M21" s="16" t="str">
        <f t="shared" si="1"/>
        <v>NO CUMPLE</v>
      </c>
      <c r="N21" s="17"/>
    </row>
    <row r="22" spans="1:14" ht="15" x14ac:dyDescent="0.2">
      <c r="A22" s="9"/>
      <c r="B22" s="10"/>
      <c r="C22" s="11"/>
      <c r="D22" s="11"/>
      <c r="E22" s="11"/>
      <c r="F22" s="10"/>
      <c r="G22" s="12"/>
      <c r="H22" s="12" t="s">
        <v>7</v>
      </c>
      <c r="I22" s="13"/>
      <c r="J22" s="14"/>
      <c r="K22" s="15"/>
      <c r="L22" s="32" t="e">
        <f t="shared" si="0"/>
        <v>#N/A</v>
      </c>
      <c r="M22" s="16" t="str">
        <f t="shared" si="1"/>
        <v>NO CUMPLE</v>
      </c>
      <c r="N22" s="17"/>
    </row>
    <row r="23" spans="1:14" ht="15" x14ac:dyDescent="0.2">
      <c r="A23" s="9"/>
      <c r="B23" s="10"/>
      <c r="C23" s="11"/>
      <c r="D23" s="11"/>
      <c r="E23" s="11"/>
      <c r="F23" s="10"/>
      <c r="G23" s="12"/>
      <c r="H23" s="12" t="s">
        <v>7</v>
      </c>
      <c r="I23" s="13"/>
      <c r="J23" s="14"/>
      <c r="K23" s="15"/>
      <c r="L23" s="32" t="e">
        <f t="shared" si="0"/>
        <v>#N/A</v>
      </c>
      <c r="M23" s="16" t="str">
        <f t="shared" si="1"/>
        <v>NO CUMPLE</v>
      </c>
      <c r="N23" s="17"/>
    </row>
    <row r="24" spans="1:14" ht="15" x14ac:dyDescent="0.2">
      <c r="A24" s="9"/>
      <c r="B24" s="10"/>
      <c r="C24" s="11"/>
      <c r="D24" s="11"/>
      <c r="E24" s="11"/>
      <c r="F24" s="10"/>
      <c r="G24" s="12"/>
      <c r="H24" s="12" t="s">
        <v>7</v>
      </c>
      <c r="I24" s="13"/>
      <c r="J24" s="14"/>
      <c r="K24" s="15"/>
      <c r="L24" s="32" t="e">
        <f t="shared" si="0"/>
        <v>#N/A</v>
      </c>
      <c r="M24" s="16" t="str">
        <f t="shared" si="1"/>
        <v>NO CUMPLE</v>
      </c>
      <c r="N24" s="17"/>
    </row>
    <row r="25" spans="1:14" ht="15" x14ac:dyDescent="0.2">
      <c r="A25" s="9"/>
      <c r="B25" s="10"/>
      <c r="C25" s="11"/>
      <c r="D25" s="11"/>
      <c r="E25" s="11"/>
      <c r="F25" s="10"/>
      <c r="G25" s="12"/>
      <c r="H25" s="12" t="s">
        <v>7</v>
      </c>
      <c r="I25" s="13"/>
      <c r="J25" s="14"/>
      <c r="K25" s="15"/>
      <c r="L25" s="32" t="e">
        <f t="shared" si="0"/>
        <v>#N/A</v>
      </c>
      <c r="M25" s="16" t="str">
        <f t="shared" si="1"/>
        <v>NO CUMPLE</v>
      </c>
      <c r="N25" s="17"/>
    </row>
    <row r="26" spans="1:14" ht="15" x14ac:dyDescent="0.2">
      <c r="A26" s="9"/>
      <c r="B26" s="10"/>
      <c r="C26" s="11"/>
      <c r="D26" s="11"/>
      <c r="E26" s="11"/>
      <c r="F26" s="10"/>
      <c r="G26" s="12"/>
      <c r="H26" s="12" t="s">
        <v>7</v>
      </c>
      <c r="I26" s="13"/>
      <c r="J26" s="14"/>
      <c r="K26" s="15"/>
      <c r="L26" s="32" t="e">
        <f t="shared" si="0"/>
        <v>#N/A</v>
      </c>
      <c r="M26" s="16" t="str">
        <f t="shared" si="1"/>
        <v>NO CUMPLE</v>
      </c>
      <c r="N26" s="17"/>
    </row>
    <row r="27" spans="1:14" ht="15" x14ac:dyDescent="0.2">
      <c r="A27" s="9"/>
      <c r="B27" s="10"/>
      <c r="C27" s="11"/>
      <c r="D27" s="11"/>
      <c r="E27" s="11"/>
      <c r="F27" s="10"/>
      <c r="G27" s="12"/>
      <c r="H27" s="12" t="s">
        <v>7</v>
      </c>
      <c r="I27" s="13"/>
      <c r="J27" s="14"/>
      <c r="K27" s="15"/>
      <c r="L27" s="32" t="e">
        <f t="shared" si="0"/>
        <v>#N/A</v>
      </c>
      <c r="M27" s="16" t="str">
        <f t="shared" si="1"/>
        <v>NO CUMPLE</v>
      </c>
      <c r="N27" s="17"/>
    </row>
    <row r="28" spans="1:14" ht="15" x14ac:dyDescent="0.2">
      <c r="A28" s="9"/>
      <c r="B28" s="10"/>
      <c r="C28" s="11"/>
      <c r="D28" s="11"/>
      <c r="E28" s="11"/>
      <c r="F28" s="10"/>
      <c r="G28" s="12"/>
      <c r="H28" s="12" t="s">
        <v>7</v>
      </c>
      <c r="I28" s="13"/>
      <c r="J28" s="14"/>
      <c r="K28" s="15"/>
      <c r="L28" s="32" t="e">
        <f t="shared" si="0"/>
        <v>#N/A</v>
      </c>
      <c r="M28" s="16" t="str">
        <f t="shared" si="1"/>
        <v>NO CUMPLE</v>
      </c>
      <c r="N28" s="17"/>
    </row>
    <row r="29" spans="1:14" ht="15" x14ac:dyDescent="0.2">
      <c r="A29" s="9"/>
      <c r="B29" s="10"/>
      <c r="C29" s="11"/>
      <c r="D29" s="11"/>
      <c r="E29" s="11"/>
      <c r="F29" s="10"/>
      <c r="G29" s="12"/>
      <c r="H29" s="12" t="s">
        <v>7</v>
      </c>
      <c r="I29" s="13"/>
      <c r="J29" s="14"/>
      <c r="K29" s="15"/>
      <c r="L29" s="32" t="e">
        <f t="shared" si="0"/>
        <v>#N/A</v>
      </c>
      <c r="M29" s="16" t="str">
        <f t="shared" si="1"/>
        <v>NO CUMPLE</v>
      </c>
      <c r="N29" s="17"/>
    </row>
    <row r="30" spans="1:14" ht="15" x14ac:dyDescent="0.2">
      <c r="A30" s="9"/>
      <c r="B30" s="10"/>
      <c r="C30" s="11"/>
      <c r="D30" s="11"/>
      <c r="E30" s="11"/>
      <c r="F30" s="10"/>
      <c r="G30" s="12"/>
      <c r="H30" s="12" t="s">
        <v>7</v>
      </c>
      <c r="I30" s="13"/>
      <c r="J30" s="14"/>
      <c r="K30" s="15"/>
      <c r="L30" s="32" t="e">
        <f t="shared" si="0"/>
        <v>#N/A</v>
      </c>
      <c r="M30" s="16" t="str">
        <f t="shared" si="1"/>
        <v>NO CUMPLE</v>
      </c>
      <c r="N30" s="17"/>
    </row>
    <row r="31" spans="1:14" ht="15" x14ac:dyDescent="0.2">
      <c r="A31" s="9"/>
      <c r="B31" s="10"/>
      <c r="C31" s="11"/>
      <c r="D31" s="11"/>
      <c r="E31" s="11"/>
      <c r="F31" s="10"/>
      <c r="G31" s="12"/>
      <c r="H31" s="12" t="s">
        <v>7</v>
      </c>
      <c r="I31" s="13"/>
      <c r="J31" s="14"/>
      <c r="K31" s="15"/>
      <c r="L31" s="32" t="e">
        <f t="shared" si="0"/>
        <v>#N/A</v>
      </c>
      <c r="M31" s="16" t="str">
        <f t="shared" si="1"/>
        <v>NO CUMPLE</v>
      </c>
      <c r="N31" s="17"/>
    </row>
    <row r="32" spans="1:14" ht="15" x14ac:dyDescent="0.2">
      <c r="A32" s="9"/>
      <c r="B32" s="10"/>
      <c r="C32" s="11"/>
      <c r="D32" s="11"/>
      <c r="E32" s="11"/>
      <c r="F32" s="10"/>
      <c r="G32" s="12"/>
      <c r="H32" s="12" t="s">
        <v>7</v>
      </c>
      <c r="I32" s="13"/>
      <c r="J32" s="14"/>
      <c r="K32" s="15"/>
      <c r="L32" s="32" t="e">
        <f t="shared" si="0"/>
        <v>#N/A</v>
      </c>
      <c r="M32" s="16" t="str">
        <f t="shared" si="1"/>
        <v>NO CUMPLE</v>
      </c>
      <c r="N32" s="17"/>
    </row>
    <row r="33" spans="1:14" ht="15" x14ac:dyDescent="0.2">
      <c r="A33" s="9"/>
      <c r="B33" s="10"/>
      <c r="C33" s="11"/>
      <c r="D33" s="11"/>
      <c r="E33" s="11"/>
      <c r="F33" s="10"/>
      <c r="G33" s="12"/>
      <c r="H33" s="12" t="s">
        <v>7</v>
      </c>
      <c r="I33" s="13"/>
      <c r="J33" s="14"/>
      <c r="K33" s="15"/>
      <c r="L33" s="32" t="e">
        <f t="shared" si="0"/>
        <v>#N/A</v>
      </c>
      <c r="M33" s="16" t="str">
        <f t="shared" si="1"/>
        <v>NO CUMPLE</v>
      </c>
      <c r="N33" s="17"/>
    </row>
    <row r="34" spans="1:14" ht="15" x14ac:dyDescent="0.2">
      <c r="A34" s="9"/>
      <c r="B34" s="10"/>
      <c r="C34" s="11"/>
      <c r="D34" s="11"/>
      <c r="E34" s="11"/>
      <c r="F34" s="10"/>
      <c r="G34" s="12"/>
      <c r="H34" s="12" t="s">
        <v>7</v>
      </c>
      <c r="I34" s="13"/>
      <c r="J34" s="14"/>
      <c r="K34" s="15"/>
      <c r="L34" s="32" t="e">
        <f t="shared" si="0"/>
        <v>#N/A</v>
      </c>
      <c r="M34" s="16" t="str">
        <f t="shared" si="1"/>
        <v>NO CUMPLE</v>
      </c>
      <c r="N34" s="17"/>
    </row>
    <row r="35" spans="1:14" ht="15" x14ac:dyDescent="0.2">
      <c r="A35" s="9"/>
      <c r="B35" s="10"/>
      <c r="C35" s="11"/>
      <c r="D35" s="11"/>
      <c r="E35" s="11"/>
      <c r="F35" s="10"/>
      <c r="G35" s="12"/>
      <c r="H35" s="12" t="s">
        <v>7</v>
      </c>
      <c r="I35" s="13"/>
      <c r="J35" s="14"/>
      <c r="K35" s="15"/>
      <c r="L35" s="32" t="e">
        <f t="shared" si="0"/>
        <v>#N/A</v>
      </c>
      <c r="M35" s="16" t="str">
        <f t="shared" si="1"/>
        <v>NO CUMPLE</v>
      </c>
      <c r="N35" s="17"/>
    </row>
    <row r="36" spans="1:14" ht="15" x14ac:dyDescent="0.2">
      <c r="A36" s="9"/>
      <c r="B36" s="10"/>
      <c r="C36" s="11"/>
      <c r="D36" s="11"/>
      <c r="E36" s="11"/>
      <c r="F36" s="10"/>
      <c r="G36" s="12"/>
      <c r="H36" s="12" t="s">
        <v>7</v>
      </c>
      <c r="I36" s="13"/>
      <c r="J36" s="14"/>
      <c r="K36" s="15"/>
      <c r="L36" s="32" t="e">
        <f t="shared" si="0"/>
        <v>#N/A</v>
      </c>
      <c r="M36" s="16" t="str">
        <f t="shared" si="1"/>
        <v>NO CUMPLE</v>
      </c>
      <c r="N36" s="17"/>
    </row>
    <row r="37" spans="1:14" ht="15" x14ac:dyDescent="0.2">
      <c r="A37" s="9"/>
      <c r="B37" s="10"/>
      <c r="C37" s="11"/>
      <c r="D37" s="11"/>
      <c r="E37" s="11"/>
      <c r="F37" s="10"/>
      <c r="G37" s="12"/>
      <c r="H37" s="12" t="s">
        <v>7</v>
      </c>
      <c r="I37" s="13"/>
      <c r="J37" s="14"/>
      <c r="K37" s="15"/>
      <c r="L37" s="32" t="e">
        <f t="shared" si="0"/>
        <v>#N/A</v>
      </c>
      <c r="M37" s="16" t="str">
        <f t="shared" si="1"/>
        <v>NO CUMPLE</v>
      </c>
      <c r="N37" s="17"/>
    </row>
    <row r="38" spans="1:14" ht="15" x14ac:dyDescent="0.2">
      <c r="A38" s="9"/>
      <c r="B38" s="10"/>
      <c r="C38" s="11"/>
      <c r="D38" s="11"/>
      <c r="E38" s="11"/>
      <c r="F38" s="10"/>
      <c r="G38" s="12"/>
      <c r="H38" s="12" t="s">
        <v>7</v>
      </c>
      <c r="I38" s="13"/>
      <c r="J38" s="14"/>
      <c r="K38" s="15"/>
      <c r="L38" s="32" t="e">
        <f t="shared" si="0"/>
        <v>#N/A</v>
      </c>
      <c r="M38" s="16" t="str">
        <f t="shared" si="1"/>
        <v>NO CUMPLE</v>
      </c>
      <c r="N38" s="17"/>
    </row>
    <row r="39" spans="1:14" ht="15" x14ac:dyDescent="0.2">
      <c r="A39" s="9"/>
      <c r="B39" s="10"/>
      <c r="C39" s="11"/>
      <c r="D39" s="11"/>
      <c r="E39" s="11"/>
      <c r="F39" s="10"/>
      <c r="G39" s="12"/>
      <c r="H39" s="12" t="s">
        <v>7</v>
      </c>
      <c r="I39" s="13"/>
      <c r="J39" s="14"/>
      <c r="K39" s="15"/>
      <c r="L39" s="32" t="e">
        <f t="shared" si="0"/>
        <v>#N/A</v>
      </c>
      <c r="M39" s="16" t="str">
        <f t="shared" si="1"/>
        <v>NO CUMPLE</v>
      </c>
      <c r="N39" s="17"/>
    </row>
    <row r="40" spans="1:14" ht="15" x14ac:dyDescent="0.2">
      <c r="A40" s="9"/>
      <c r="B40" s="10"/>
      <c r="C40" s="11"/>
      <c r="D40" s="11"/>
      <c r="E40" s="11"/>
      <c r="F40" s="10"/>
      <c r="G40" s="12"/>
      <c r="H40" s="12" t="s">
        <v>7</v>
      </c>
      <c r="I40" s="13"/>
      <c r="J40" s="14"/>
      <c r="K40" s="15"/>
      <c r="L40" s="32" t="e">
        <f t="shared" si="0"/>
        <v>#N/A</v>
      </c>
      <c r="M40" s="16" t="str">
        <f t="shared" si="1"/>
        <v>NO CUMPLE</v>
      </c>
      <c r="N40" s="17"/>
    </row>
    <row r="41" spans="1:14" ht="15" x14ac:dyDescent="0.2">
      <c r="A41" s="9"/>
      <c r="B41" s="10"/>
      <c r="C41" s="11"/>
      <c r="D41" s="11"/>
      <c r="E41" s="11"/>
      <c r="F41" s="10"/>
      <c r="G41" s="12"/>
      <c r="H41" s="12" t="s">
        <v>7</v>
      </c>
      <c r="I41" s="13"/>
      <c r="J41" s="14"/>
      <c r="K41" s="15"/>
      <c r="L41" s="32" t="e">
        <f t="shared" si="0"/>
        <v>#N/A</v>
      </c>
      <c r="M41" s="16" t="str">
        <f t="shared" si="1"/>
        <v>NO CUMPLE</v>
      </c>
      <c r="N41" s="17"/>
    </row>
    <row r="42" spans="1:14" ht="15" x14ac:dyDescent="0.2">
      <c r="A42" s="9"/>
      <c r="B42" s="10"/>
      <c r="C42" s="11"/>
      <c r="D42" s="11"/>
      <c r="E42" s="11"/>
      <c r="F42" s="10"/>
      <c r="G42" s="12"/>
      <c r="H42" s="12" t="s">
        <v>7</v>
      </c>
      <c r="I42" s="13"/>
      <c r="J42" s="14"/>
      <c r="K42" s="15"/>
      <c r="L42" s="32" t="e">
        <f t="shared" si="0"/>
        <v>#N/A</v>
      </c>
      <c r="M42" s="16" t="str">
        <f t="shared" si="1"/>
        <v>NO CUMPLE</v>
      </c>
      <c r="N42" s="17"/>
    </row>
    <row r="43" spans="1:14" ht="15" x14ac:dyDescent="0.2">
      <c r="A43" s="9"/>
      <c r="B43" s="10"/>
      <c r="C43" s="11"/>
      <c r="D43" s="11"/>
      <c r="E43" s="11"/>
      <c r="F43" s="10"/>
      <c r="G43" s="12"/>
      <c r="H43" s="12" t="s">
        <v>7</v>
      </c>
      <c r="I43" s="13"/>
      <c r="J43" s="14"/>
      <c r="K43" s="15"/>
      <c r="L43" s="32" t="e">
        <f t="shared" si="0"/>
        <v>#N/A</v>
      </c>
      <c r="M43" s="16" t="str">
        <f t="shared" si="1"/>
        <v>NO CUMPLE</v>
      </c>
      <c r="N43" s="17"/>
    </row>
    <row r="44" spans="1:14" ht="15" x14ac:dyDescent="0.2">
      <c r="A44" s="9"/>
      <c r="B44" s="10"/>
      <c r="C44" s="11"/>
      <c r="D44" s="11"/>
      <c r="E44" s="11"/>
      <c r="F44" s="10"/>
      <c r="G44" s="12"/>
      <c r="H44" s="12" t="s">
        <v>7</v>
      </c>
      <c r="I44" s="13"/>
      <c r="J44" s="14"/>
      <c r="K44" s="15"/>
      <c r="L44" s="32" t="e">
        <f t="shared" si="0"/>
        <v>#N/A</v>
      </c>
      <c r="M44" s="16" t="str">
        <f t="shared" si="1"/>
        <v>NO CUMPLE</v>
      </c>
      <c r="N44" s="17"/>
    </row>
    <row r="45" spans="1:14" ht="15" x14ac:dyDescent="0.2">
      <c r="A45" s="9"/>
      <c r="B45" s="10"/>
      <c r="C45" s="11"/>
      <c r="D45" s="11"/>
      <c r="E45" s="11"/>
      <c r="F45" s="10"/>
      <c r="G45" s="12"/>
      <c r="H45" s="12" t="s">
        <v>7</v>
      </c>
      <c r="I45" s="13"/>
      <c r="J45" s="14"/>
      <c r="K45" s="15"/>
      <c r="L45" s="32" t="e">
        <f t="shared" si="0"/>
        <v>#N/A</v>
      </c>
      <c r="M45" s="16" t="str">
        <f t="shared" si="1"/>
        <v>NO CUMPLE</v>
      </c>
      <c r="N45" s="17"/>
    </row>
    <row r="46" spans="1:14" ht="15" x14ac:dyDescent="0.2">
      <c r="A46" s="9"/>
      <c r="B46" s="10"/>
      <c r="C46" s="11"/>
      <c r="D46" s="11"/>
      <c r="E46" s="11"/>
      <c r="F46" s="10"/>
      <c r="G46" s="12"/>
      <c r="H46" s="12" t="s">
        <v>7</v>
      </c>
      <c r="I46" s="13"/>
      <c r="J46" s="14"/>
      <c r="K46" s="15"/>
      <c r="L46" s="32" t="e">
        <f t="shared" si="0"/>
        <v>#N/A</v>
      </c>
      <c r="M46" s="16" t="str">
        <f t="shared" si="1"/>
        <v>NO CUMPLE</v>
      </c>
      <c r="N46" s="17"/>
    </row>
    <row r="47" spans="1:14" ht="15" x14ac:dyDescent="0.2">
      <c r="A47" s="9"/>
      <c r="B47" s="10"/>
      <c r="C47" s="11"/>
      <c r="D47" s="11"/>
      <c r="E47" s="11"/>
      <c r="F47" s="10"/>
      <c r="G47" s="12"/>
      <c r="H47" s="12" t="s">
        <v>7</v>
      </c>
      <c r="I47" s="13"/>
      <c r="J47" s="14"/>
      <c r="K47" s="15"/>
      <c r="L47" s="32" t="e">
        <f t="shared" si="0"/>
        <v>#N/A</v>
      </c>
      <c r="M47" s="16" t="str">
        <f t="shared" si="1"/>
        <v>NO CUMPLE</v>
      </c>
      <c r="N47" s="17"/>
    </row>
    <row r="48" spans="1:14" ht="15" x14ac:dyDescent="0.2">
      <c r="A48" s="9"/>
      <c r="B48" s="10"/>
      <c r="C48" s="11"/>
      <c r="D48" s="11"/>
      <c r="E48" s="11"/>
      <c r="F48" s="10"/>
      <c r="G48" s="12"/>
      <c r="H48" s="12" t="s">
        <v>7</v>
      </c>
      <c r="I48" s="13"/>
      <c r="J48" s="14"/>
      <c r="K48" s="15"/>
      <c r="L48" s="32" t="e">
        <f t="shared" si="0"/>
        <v>#N/A</v>
      </c>
      <c r="M48" s="16" t="str">
        <f t="shared" si="1"/>
        <v>NO CUMPLE</v>
      </c>
      <c r="N48" s="17"/>
    </row>
    <row r="49" spans="1:20" ht="15" x14ac:dyDescent="0.2">
      <c r="A49" s="9"/>
      <c r="B49" s="10"/>
      <c r="C49" s="11"/>
      <c r="D49" s="11"/>
      <c r="E49" s="11"/>
      <c r="F49" s="10"/>
      <c r="G49" s="12"/>
      <c r="H49" s="12" t="s">
        <v>7</v>
      </c>
      <c r="I49" s="13"/>
      <c r="J49" s="14"/>
      <c r="K49" s="15"/>
      <c r="L49" s="32" t="e">
        <f t="shared" si="0"/>
        <v>#N/A</v>
      </c>
      <c r="M49" s="16" t="str">
        <f t="shared" si="1"/>
        <v>NO CUMPLE</v>
      </c>
      <c r="N49" s="17"/>
    </row>
    <row r="50" spans="1:20" ht="15" x14ac:dyDescent="0.2">
      <c r="A50" s="9"/>
      <c r="B50" s="10"/>
      <c r="C50" s="11"/>
      <c r="D50" s="11"/>
      <c r="E50" s="11"/>
      <c r="F50" s="10"/>
      <c r="G50" s="12"/>
      <c r="H50" s="12" t="s">
        <v>7</v>
      </c>
      <c r="I50" s="13"/>
      <c r="J50" s="14"/>
      <c r="K50" s="15"/>
      <c r="L50" s="32" t="e">
        <f t="shared" si="0"/>
        <v>#N/A</v>
      </c>
      <c r="M50" s="16" t="str">
        <f t="shared" si="1"/>
        <v>NO CUMPLE</v>
      </c>
      <c r="N50" s="17"/>
    </row>
    <row r="51" spans="1:20" ht="15" x14ac:dyDescent="0.2">
      <c r="A51" s="9"/>
      <c r="B51" s="10"/>
      <c r="C51" s="11"/>
      <c r="D51" s="11"/>
      <c r="E51" s="11"/>
      <c r="F51" s="10"/>
      <c r="G51" s="10"/>
      <c r="H51" s="12" t="s">
        <v>7</v>
      </c>
      <c r="I51" s="13"/>
      <c r="J51" s="14"/>
      <c r="K51" s="15"/>
      <c r="L51" s="32" t="e">
        <f t="shared" si="0"/>
        <v>#N/A</v>
      </c>
      <c r="M51" s="16" t="str">
        <f t="shared" si="1"/>
        <v>NO CUMPLE</v>
      </c>
      <c r="N51" s="17"/>
    </row>
    <row r="52" spans="1:20" ht="15" x14ac:dyDescent="0.2">
      <c r="A52" s="9"/>
      <c r="B52" s="10"/>
      <c r="C52" s="11"/>
      <c r="D52" s="11"/>
      <c r="E52" s="11"/>
      <c r="F52" s="10"/>
      <c r="G52" s="10"/>
      <c r="H52" s="12" t="s">
        <v>7</v>
      </c>
      <c r="I52" s="13"/>
      <c r="J52" s="14"/>
      <c r="K52" s="15"/>
      <c r="L52" s="32" t="e">
        <f t="shared" si="0"/>
        <v>#N/A</v>
      </c>
      <c r="M52" s="16" t="str">
        <f t="shared" si="1"/>
        <v>NO CUMPLE</v>
      </c>
      <c r="N52" s="17"/>
    </row>
    <row r="53" spans="1:20" x14ac:dyDescent="0.2">
      <c r="A53" s="18"/>
      <c r="B53" s="18"/>
      <c r="C53" s="57"/>
      <c r="D53" s="19"/>
      <c r="E53" s="19"/>
      <c r="F53" s="19"/>
      <c r="G53" s="19"/>
      <c r="H53" s="20"/>
      <c r="I53" s="21"/>
      <c r="J53" s="21"/>
      <c r="K53" s="53" t="s">
        <v>22</v>
      </c>
      <c r="L53" s="54">
        <f>SUMIF(M15:M52,"CUMPLE",L15:L52)</f>
        <v>0</v>
      </c>
      <c r="M53" s="7"/>
      <c r="R53" s="7" t="s">
        <v>18</v>
      </c>
      <c r="S53" s="7" t="s">
        <v>19</v>
      </c>
    </row>
    <row r="54" spans="1:20" x14ac:dyDescent="0.2">
      <c r="A54" s="57"/>
      <c r="B54" s="57"/>
      <c r="C54" s="57"/>
      <c r="D54" s="19"/>
      <c r="E54" s="19"/>
      <c r="F54" s="19"/>
      <c r="G54" s="19"/>
      <c r="H54" s="21"/>
      <c r="I54" s="21"/>
      <c r="J54" s="21"/>
      <c r="K54" s="21"/>
      <c r="L54" s="55"/>
      <c r="M54" s="21"/>
      <c r="N54" s="19"/>
    </row>
    <row r="55" spans="1:20" ht="12.75" customHeight="1" x14ac:dyDescent="0.2">
      <c r="D55" s="7"/>
      <c r="E55" s="7"/>
      <c r="F55" s="7"/>
      <c r="G55" s="7"/>
      <c r="H55" s="7"/>
      <c r="I55" s="7"/>
      <c r="J55" s="7"/>
      <c r="K55" s="21"/>
      <c r="L55" s="55"/>
      <c r="M55" s="7"/>
      <c r="N55" s="22"/>
      <c r="O55" s="57"/>
      <c r="S55" s="59">
        <v>2009</v>
      </c>
      <c r="T55" s="60">
        <v>496900</v>
      </c>
    </row>
    <row r="56" spans="1:20" x14ac:dyDescent="0.2">
      <c r="D56" s="7"/>
      <c r="E56" s="7"/>
      <c r="F56" s="7"/>
      <c r="G56" s="7"/>
      <c r="H56" s="7"/>
      <c r="I56" s="7"/>
      <c r="J56" s="7"/>
      <c r="K56" s="57"/>
      <c r="L56" s="57"/>
      <c r="M56" s="7"/>
      <c r="N56" s="22"/>
      <c r="S56" s="61">
        <v>2010</v>
      </c>
      <c r="T56" s="62">
        <v>515000</v>
      </c>
    </row>
    <row r="57" spans="1:20" x14ac:dyDescent="0.2">
      <c r="D57" s="7"/>
      <c r="E57" s="7"/>
      <c r="F57" s="7"/>
      <c r="G57" s="7"/>
      <c r="H57" s="7"/>
      <c r="I57" s="7"/>
      <c r="J57" s="7"/>
      <c r="K57" s="7"/>
      <c r="L57" s="7"/>
      <c r="M57" s="7"/>
      <c r="N57" s="22"/>
      <c r="S57" s="63">
        <v>2011</v>
      </c>
      <c r="T57" s="64">
        <v>535600</v>
      </c>
    </row>
    <row r="58" spans="1:20" x14ac:dyDescent="0.2">
      <c r="D58" s="7"/>
      <c r="E58" s="7"/>
      <c r="F58" s="7"/>
      <c r="G58" s="7"/>
      <c r="H58" s="7"/>
      <c r="I58" s="7"/>
      <c r="J58" s="7"/>
      <c r="K58" s="7"/>
      <c r="L58" s="7"/>
      <c r="M58" s="7"/>
      <c r="N58" s="22"/>
      <c r="S58" s="24">
        <v>2012</v>
      </c>
      <c r="T58" s="25">
        <v>566700</v>
      </c>
    </row>
    <row r="59" spans="1:20" x14ac:dyDescent="0.2">
      <c r="D59" s="7"/>
      <c r="E59" s="7"/>
      <c r="F59" s="7"/>
      <c r="G59" s="7"/>
      <c r="H59" s="7"/>
      <c r="I59" s="7"/>
      <c r="J59" s="7"/>
      <c r="K59" s="7"/>
      <c r="L59" s="7"/>
      <c r="M59" s="7"/>
      <c r="N59" s="22"/>
      <c r="S59" s="24">
        <v>2013</v>
      </c>
      <c r="T59" s="25">
        <v>589500</v>
      </c>
    </row>
    <row r="60" spans="1:20" x14ac:dyDescent="0.2">
      <c r="D60" s="7"/>
      <c r="E60" s="7"/>
      <c r="F60" s="7"/>
      <c r="G60" s="7"/>
      <c r="H60" s="7"/>
      <c r="I60" s="7"/>
      <c r="J60" s="7"/>
      <c r="K60" s="7"/>
      <c r="L60" s="7"/>
      <c r="M60" s="7"/>
      <c r="N60" s="22"/>
      <c r="S60" s="24">
        <v>2014</v>
      </c>
      <c r="T60" s="25">
        <v>616000</v>
      </c>
    </row>
    <row r="61" spans="1:20" x14ac:dyDescent="0.2">
      <c r="D61" s="7"/>
      <c r="E61" s="7"/>
      <c r="F61" s="7"/>
      <c r="G61" s="7"/>
      <c r="H61" s="7"/>
      <c r="I61" s="7"/>
      <c r="J61" s="7"/>
      <c r="K61" s="7"/>
      <c r="L61" s="7"/>
      <c r="M61" s="7"/>
      <c r="N61" s="22"/>
      <c r="S61" s="24">
        <v>2015</v>
      </c>
      <c r="T61" s="25">
        <v>644350</v>
      </c>
    </row>
    <row r="62" spans="1:20" x14ac:dyDescent="0.2">
      <c r="D62" s="7"/>
      <c r="E62" s="7"/>
      <c r="F62" s="7"/>
      <c r="G62" s="7"/>
      <c r="H62" s="7"/>
      <c r="I62" s="7"/>
      <c r="J62" s="7"/>
      <c r="K62" s="7"/>
      <c r="L62" s="7"/>
      <c r="M62" s="7"/>
      <c r="N62" s="22"/>
      <c r="S62" s="24">
        <v>2016</v>
      </c>
      <c r="T62" s="25">
        <v>689455</v>
      </c>
    </row>
    <row r="63" spans="1:20" x14ac:dyDescent="0.2">
      <c r="D63" s="7"/>
      <c r="E63" s="7"/>
      <c r="F63" s="7"/>
      <c r="G63" s="7"/>
      <c r="H63" s="7"/>
      <c r="I63" s="7"/>
      <c r="J63" s="7"/>
      <c r="K63" s="7"/>
      <c r="L63" s="7"/>
      <c r="M63" s="7"/>
      <c r="N63" s="22"/>
      <c r="S63" s="24">
        <v>2017</v>
      </c>
      <c r="T63" s="25">
        <v>737717</v>
      </c>
    </row>
    <row r="64" spans="1:20" x14ac:dyDescent="0.2">
      <c r="D64" s="7"/>
      <c r="E64" s="7"/>
      <c r="F64" s="7"/>
      <c r="G64" s="7"/>
      <c r="H64" s="7"/>
      <c r="I64" s="7"/>
      <c r="J64" s="7"/>
      <c r="K64" s="7"/>
      <c r="L64" s="7"/>
      <c r="M64" s="7"/>
      <c r="N64" s="22"/>
      <c r="S64" s="24">
        <v>2018</v>
      </c>
      <c r="T64" s="25">
        <v>781242</v>
      </c>
    </row>
    <row r="65" spans="4:20" x14ac:dyDescent="0.2">
      <c r="D65" s="7"/>
      <c r="E65" s="7"/>
      <c r="F65" s="7"/>
      <c r="G65" s="7"/>
      <c r="H65" s="7"/>
      <c r="I65" s="7"/>
      <c r="J65" s="7"/>
      <c r="K65" s="7"/>
      <c r="L65" s="7"/>
      <c r="M65" s="7"/>
      <c r="N65" s="22"/>
      <c r="S65" s="30">
        <v>2019</v>
      </c>
      <c r="T65" s="31">
        <v>828116</v>
      </c>
    </row>
    <row r="66" spans="4:20" x14ac:dyDescent="0.2">
      <c r="D66" s="7"/>
      <c r="E66" s="7"/>
      <c r="F66" s="7"/>
      <c r="G66" s="7"/>
      <c r="H66" s="7"/>
      <c r="I66" s="7"/>
      <c r="J66" s="7"/>
      <c r="K66" s="7"/>
      <c r="L66" s="7"/>
      <c r="M66" s="7"/>
      <c r="N66" s="22"/>
    </row>
    <row r="67" spans="4:20" x14ac:dyDescent="0.2">
      <c r="D67" s="7"/>
      <c r="E67" s="7"/>
      <c r="F67" s="7"/>
      <c r="G67" s="7"/>
      <c r="H67" s="7"/>
      <c r="I67" s="7"/>
      <c r="J67" s="7"/>
      <c r="K67" s="7"/>
      <c r="L67" s="7"/>
      <c r="M67" s="7"/>
      <c r="N67" s="22"/>
    </row>
    <row r="68" spans="4:20" x14ac:dyDescent="0.2">
      <c r="D68" s="7"/>
      <c r="E68" s="7"/>
      <c r="F68" s="7"/>
      <c r="G68" s="7"/>
      <c r="H68" s="7"/>
      <c r="I68" s="7"/>
      <c r="J68" s="7"/>
      <c r="K68" s="7"/>
      <c r="L68" s="7"/>
      <c r="M68" s="7"/>
      <c r="N68" s="22"/>
    </row>
    <row r="69" spans="4:20" x14ac:dyDescent="0.2">
      <c r="D69" s="7"/>
      <c r="E69" s="7"/>
      <c r="F69" s="7"/>
      <c r="G69" s="7"/>
      <c r="H69" s="7"/>
      <c r="I69" s="7"/>
      <c r="J69" s="7"/>
      <c r="K69" s="7"/>
      <c r="L69" s="7"/>
      <c r="M69" s="7"/>
      <c r="N69" s="22"/>
    </row>
    <row r="70" spans="4:20" x14ac:dyDescent="0.2">
      <c r="D70" s="7"/>
      <c r="E70" s="7"/>
      <c r="F70" s="7"/>
      <c r="G70" s="7"/>
      <c r="H70" s="7"/>
      <c r="I70" s="7"/>
      <c r="J70" s="7"/>
      <c r="K70" s="7"/>
      <c r="L70" s="7"/>
      <c r="M70" s="7"/>
      <c r="N70" s="22"/>
    </row>
    <row r="71" spans="4:20" x14ac:dyDescent="0.2">
      <c r="D71" s="7"/>
      <c r="E71" s="7"/>
      <c r="F71" s="7"/>
      <c r="G71" s="7"/>
      <c r="H71" s="7"/>
      <c r="I71" s="7"/>
      <c r="J71" s="7"/>
      <c r="K71" s="7"/>
      <c r="L71" s="7"/>
      <c r="M71" s="7"/>
      <c r="N71" s="22"/>
    </row>
    <row r="72" spans="4:20" x14ac:dyDescent="0.2">
      <c r="D72" s="7"/>
      <c r="E72" s="7"/>
      <c r="F72" s="7"/>
      <c r="G72" s="7"/>
      <c r="H72" s="7"/>
      <c r="I72" s="7"/>
      <c r="J72" s="7"/>
      <c r="K72" s="7"/>
      <c r="L72" s="7"/>
      <c r="M72" s="7"/>
      <c r="N72" s="22"/>
    </row>
    <row r="73" spans="4:20" x14ac:dyDescent="0.2">
      <c r="D73" s="7"/>
      <c r="E73" s="7"/>
      <c r="F73" s="7"/>
      <c r="G73" s="7"/>
      <c r="H73" s="7"/>
      <c r="I73" s="7"/>
      <c r="J73" s="7"/>
      <c r="K73" s="7"/>
      <c r="L73" s="7"/>
      <c r="M73" s="7"/>
      <c r="N73" s="22"/>
    </row>
    <row r="74" spans="4:20" x14ac:dyDescent="0.2">
      <c r="D74" s="7"/>
      <c r="E74" s="7"/>
      <c r="F74" s="7"/>
      <c r="G74" s="7"/>
      <c r="H74" s="7"/>
      <c r="I74" s="7"/>
      <c r="J74" s="7"/>
      <c r="K74" s="7"/>
      <c r="L74" s="7"/>
      <c r="M74" s="7"/>
      <c r="N74" s="22"/>
    </row>
    <row r="75" spans="4:20" x14ac:dyDescent="0.2">
      <c r="D75" s="7"/>
      <c r="E75" s="7"/>
      <c r="F75" s="7"/>
      <c r="G75" s="7"/>
      <c r="H75" s="7"/>
      <c r="I75" s="7"/>
      <c r="J75" s="7"/>
      <c r="K75" s="7"/>
      <c r="L75" s="7"/>
      <c r="M75" s="7"/>
      <c r="N75" s="22"/>
    </row>
    <row r="76" spans="4:20" x14ac:dyDescent="0.2">
      <c r="D76" s="7"/>
      <c r="E76" s="7"/>
      <c r="F76" s="7"/>
      <c r="G76" s="7"/>
      <c r="H76" s="7"/>
      <c r="I76" s="7"/>
      <c r="J76" s="7"/>
      <c r="K76" s="7"/>
      <c r="L76" s="7"/>
      <c r="M76" s="7"/>
      <c r="N76" s="22"/>
    </row>
    <row r="77" spans="4:20" x14ac:dyDescent="0.2">
      <c r="D77" s="7"/>
      <c r="E77" s="7"/>
      <c r="F77" s="7"/>
      <c r="G77" s="7"/>
      <c r="H77" s="7"/>
      <c r="I77" s="7"/>
      <c r="J77" s="7"/>
      <c r="K77" s="7"/>
      <c r="L77" s="7"/>
      <c r="M77" s="7"/>
      <c r="N77" s="22"/>
    </row>
    <row r="78" spans="4:20" x14ac:dyDescent="0.2">
      <c r="D78" s="7"/>
      <c r="E78" s="7"/>
      <c r="F78" s="7"/>
      <c r="G78" s="7"/>
      <c r="H78" s="7"/>
      <c r="I78" s="7"/>
      <c r="J78" s="7"/>
      <c r="K78" s="7"/>
      <c r="L78" s="7"/>
      <c r="M78" s="7"/>
      <c r="N78" s="22"/>
    </row>
    <row r="79" spans="4:20" x14ac:dyDescent="0.2">
      <c r="D79" s="7"/>
      <c r="E79" s="7"/>
      <c r="F79" s="7"/>
      <c r="G79" s="7"/>
      <c r="H79" s="7"/>
      <c r="I79" s="7"/>
      <c r="J79" s="7"/>
      <c r="K79" s="7"/>
      <c r="L79" s="7"/>
      <c r="M79" s="7"/>
      <c r="N79" s="22"/>
    </row>
    <row r="80" spans="4:20" x14ac:dyDescent="0.2">
      <c r="D80" s="7"/>
      <c r="E80" s="7"/>
      <c r="F80" s="7"/>
      <c r="G80" s="7"/>
      <c r="H80" s="7"/>
      <c r="I80" s="7"/>
      <c r="J80" s="7"/>
      <c r="K80" s="7"/>
      <c r="L80" s="7"/>
      <c r="M80" s="7"/>
      <c r="N80" s="22"/>
    </row>
    <row r="81" spans="4:14" x14ac:dyDescent="0.2">
      <c r="D81" s="7"/>
      <c r="E81" s="7"/>
      <c r="F81" s="7"/>
      <c r="G81" s="7"/>
      <c r="H81" s="7"/>
      <c r="I81" s="7"/>
      <c r="J81" s="7"/>
      <c r="K81" s="7"/>
      <c r="L81" s="7"/>
      <c r="M81" s="7"/>
      <c r="N81" s="22"/>
    </row>
    <row r="82" spans="4:14" x14ac:dyDescent="0.2">
      <c r="D82" s="7"/>
      <c r="E82" s="7"/>
      <c r="F82" s="7"/>
      <c r="G82" s="7"/>
      <c r="H82" s="7"/>
      <c r="I82" s="7"/>
      <c r="J82" s="7"/>
      <c r="K82" s="7"/>
      <c r="L82" s="7"/>
      <c r="M82" s="7"/>
      <c r="N82" s="22"/>
    </row>
    <row r="83" spans="4:14" x14ac:dyDescent="0.2">
      <c r="D83" s="7"/>
      <c r="E83" s="7"/>
      <c r="F83" s="7"/>
      <c r="G83" s="7"/>
      <c r="H83" s="7"/>
      <c r="I83" s="7"/>
      <c r="J83" s="7"/>
      <c r="K83" s="7"/>
      <c r="L83" s="7"/>
      <c r="M83" s="7"/>
      <c r="N83" s="22"/>
    </row>
    <row r="84" spans="4:14" x14ac:dyDescent="0.2">
      <c r="D84" s="7"/>
      <c r="E84" s="7"/>
      <c r="F84" s="7"/>
      <c r="G84" s="7"/>
      <c r="H84" s="7"/>
      <c r="I84" s="7"/>
      <c r="J84" s="7"/>
      <c r="K84" s="7"/>
      <c r="L84" s="7"/>
      <c r="M84" s="7"/>
      <c r="N84" s="22"/>
    </row>
    <row r="85" spans="4:14" x14ac:dyDescent="0.2">
      <c r="D85" s="7"/>
      <c r="E85" s="7"/>
      <c r="F85" s="7"/>
      <c r="G85" s="7"/>
      <c r="H85" s="7"/>
      <c r="I85" s="7"/>
      <c r="J85" s="7"/>
      <c r="K85" s="7"/>
      <c r="L85" s="7"/>
      <c r="M85" s="7"/>
      <c r="N85" s="22"/>
    </row>
    <row r="86" spans="4:14" x14ac:dyDescent="0.2">
      <c r="D86" s="7"/>
      <c r="E86" s="7"/>
      <c r="F86" s="7"/>
      <c r="G86" s="7"/>
      <c r="H86" s="7"/>
      <c r="I86" s="7"/>
      <c r="J86" s="7"/>
      <c r="K86" s="7"/>
      <c r="L86" s="7"/>
      <c r="M86" s="7"/>
      <c r="N86" s="22"/>
    </row>
    <row r="87" spans="4:14" x14ac:dyDescent="0.2">
      <c r="D87" s="7"/>
      <c r="E87" s="7"/>
      <c r="F87" s="7"/>
      <c r="G87" s="7"/>
      <c r="H87" s="7"/>
      <c r="I87" s="7"/>
      <c r="J87" s="7"/>
      <c r="K87" s="7"/>
      <c r="L87" s="7"/>
      <c r="M87" s="7"/>
      <c r="N87" s="22"/>
    </row>
    <row r="88" spans="4:14" x14ac:dyDescent="0.2">
      <c r="D88" s="7"/>
      <c r="E88" s="7"/>
      <c r="F88" s="7"/>
      <c r="G88" s="7"/>
      <c r="H88" s="7"/>
      <c r="I88" s="7"/>
      <c r="J88" s="7"/>
      <c r="K88" s="7"/>
      <c r="L88" s="7"/>
      <c r="M88" s="7"/>
      <c r="N88" s="22"/>
    </row>
    <row r="89" spans="4:14" x14ac:dyDescent="0.2">
      <c r="D89" s="7"/>
      <c r="E89" s="7"/>
      <c r="F89" s="7"/>
      <c r="G89" s="7"/>
      <c r="H89" s="7"/>
      <c r="I89" s="7"/>
      <c r="J89" s="7"/>
      <c r="K89" s="7"/>
      <c r="L89" s="7"/>
      <c r="M89" s="7"/>
      <c r="N89" s="22"/>
    </row>
    <row r="90" spans="4:14" x14ac:dyDescent="0.2">
      <c r="D90" s="7"/>
      <c r="E90" s="7"/>
      <c r="F90" s="7"/>
      <c r="G90" s="7"/>
      <c r="H90" s="7"/>
      <c r="I90" s="7"/>
      <c r="J90" s="7"/>
      <c r="K90" s="7"/>
      <c r="L90" s="7"/>
      <c r="M90" s="7"/>
      <c r="N90" s="22"/>
    </row>
    <row r="91" spans="4:14" x14ac:dyDescent="0.2">
      <c r="D91" s="7"/>
      <c r="E91" s="7"/>
      <c r="F91" s="7"/>
      <c r="G91" s="7"/>
      <c r="H91" s="7"/>
      <c r="I91" s="7"/>
      <c r="J91" s="7"/>
      <c r="K91" s="7"/>
      <c r="L91" s="7"/>
      <c r="M91" s="7"/>
      <c r="N91" s="22"/>
    </row>
    <row r="92" spans="4:14" x14ac:dyDescent="0.2">
      <c r="D92" s="7"/>
      <c r="E92" s="7"/>
      <c r="F92" s="7"/>
      <c r="G92" s="7"/>
      <c r="H92" s="7"/>
      <c r="I92" s="7"/>
      <c r="J92" s="7"/>
      <c r="K92" s="7"/>
      <c r="L92" s="7"/>
      <c r="M92" s="7"/>
      <c r="N92" s="22"/>
    </row>
    <row r="93" spans="4:14" x14ac:dyDescent="0.2">
      <c r="D93" s="7"/>
      <c r="E93" s="7"/>
      <c r="F93" s="7"/>
      <c r="G93" s="7"/>
      <c r="H93" s="7"/>
      <c r="I93" s="7"/>
      <c r="J93" s="7"/>
      <c r="K93" s="7"/>
      <c r="L93" s="7"/>
      <c r="M93" s="7"/>
      <c r="N93" s="22"/>
    </row>
    <row r="94" spans="4:14" x14ac:dyDescent="0.2">
      <c r="D94" s="7"/>
      <c r="E94" s="7"/>
      <c r="F94" s="7"/>
      <c r="G94" s="7"/>
      <c r="H94" s="7"/>
      <c r="I94" s="7"/>
      <c r="J94" s="7"/>
      <c r="K94" s="7"/>
      <c r="L94" s="7"/>
      <c r="M94" s="7"/>
      <c r="N94" s="22"/>
    </row>
    <row r="95" spans="4:14" x14ac:dyDescent="0.2">
      <c r="D95" s="7"/>
      <c r="E95" s="7"/>
      <c r="F95" s="7"/>
      <c r="G95" s="7"/>
      <c r="H95" s="7"/>
      <c r="I95" s="7"/>
      <c r="J95" s="7"/>
      <c r="K95" s="7"/>
      <c r="L95" s="7"/>
      <c r="M95" s="7"/>
      <c r="N95" s="22"/>
    </row>
    <row r="96" spans="4:14" x14ac:dyDescent="0.2">
      <c r="D96" s="7"/>
      <c r="E96" s="7"/>
      <c r="F96" s="7"/>
      <c r="G96" s="7"/>
      <c r="H96" s="7"/>
      <c r="I96" s="7"/>
      <c r="J96" s="7"/>
      <c r="K96" s="7"/>
      <c r="L96" s="7"/>
      <c r="M96" s="7"/>
      <c r="N96" s="22"/>
    </row>
    <row r="97" spans="4:14" x14ac:dyDescent="0.2">
      <c r="D97" s="7"/>
      <c r="E97" s="7"/>
      <c r="F97" s="7"/>
      <c r="G97" s="7"/>
      <c r="H97" s="7"/>
      <c r="I97" s="7"/>
      <c r="J97" s="7"/>
      <c r="K97" s="7"/>
      <c r="L97" s="7"/>
      <c r="M97" s="7"/>
      <c r="N97" s="22"/>
    </row>
    <row r="98" spans="4:14" x14ac:dyDescent="0.2">
      <c r="D98" s="7"/>
      <c r="E98" s="7"/>
      <c r="F98" s="7"/>
      <c r="G98" s="7"/>
      <c r="H98" s="7"/>
      <c r="I98" s="7"/>
      <c r="J98" s="7"/>
      <c r="K98" s="7"/>
      <c r="L98" s="7"/>
      <c r="M98" s="7"/>
      <c r="N98" s="22"/>
    </row>
    <row r="99" spans="4:14" x14ac:dyDescent="0.2">
      <c r="D99" s="7"/>
      <c r="E99" s="7"/>
      <c r="F99" s="7"/>
      <c r="G99" s="7"/>
      <c r="H99" s="7"/>
      <c r="I99" s="7"/>
      <c r="J99" s="7"/>
      <c r="K99" s="7"/>
      <c r="L99" s="7"/>
      <c r="M99" s="7"/>
      <c r="N99" s="22"/>
    </row>
    <row r="100" spans="4:14" x14ac:dyDescent="0.2">
      <c r="D100" s="7"/>
      <c r="E100" s="7"/>
      <c r="F100" s="7"/>
      <c r="G100" s="7"/>
      <c r="H100" s="7"/>
      <c r="I100" s="7"/>
      <c r="J100" s="7"/>
      <c r="K100" s="7"/>
      <c r="L100" s="7"/>
      <c r="M100" s="7"/>
      <c r="N100" s="22"/>
    </row>
    <row r="101" spans="4:14" x14ac:dyDescent="0.2">
      <c r="D101" s="7"/>
      <c r="E101" s="7"/>
      <c r="F101" s="7"/>
      <c r="G101" s="7"/>
      <c r="H101" s="7"/>
      <c r="I101" s="7"/>
      <c r="J101" s="7"/>
      <c r="K101" s="7"/>
      <c r="L101" s="7"/>
      <c r="M101" s="7"/>
      <c r="N101" s="22"/>
    </row>
    <row r="102" spans="4:14" x14ac:dyDescent="0.2">
      <c r="D102" s="7"/>
      <c r="E102" s="7"/>
      <c r="F102" s="7"/>
      <c r="G102" s="7"/>
      <c r="H102" s="7"/>
      <c r="I102" s="7"/>
      <c r="J102" s="7"/>
      <c r="K102" s="7"/>
      <c r="L102" s="7"/>
      <c r="M102" s="7"/>
      <c r="N102" s="22"/>
    </row>
    <row r="103" spans="4:14" x14ac:dyDescent="0.2">
      <c r="D103" s="7"/>
      <c r="E103" s="7"/>
      <c r="F103" s="7"/>
      <c r="G103" s="7"/>
      <c r="H103" s="7"/>
      <c r="I103" s="7"/>
      <c r="J103" s="7"/>
      <c r="K103" s="7"/>
      <c r="L103" s="7"/>
      <c r="M103" s="7"/>
      <c r="N103" s="22"/>
    </row>
    <row r="104" spans="4:14" x14ac:dyDescent="0.2">
      <c r="D104" s="7"/>
      <c r="E104" s="7"/>
      <c r="F104" s="7"/>
      <c r="G104" s="7"/>
      <c r="H104" s="7"/>
      <c r="I104" s="7"/>
      <c r="J104" s="7"/>
      <c r="K104" s="7"/>
      <c r="L104" s="7"/>
      <c r="M104" s="7"/>
      <c r="N104" s="22"/>
    </row>
    <row r="105" spans="4:14" x14ac:dyDescent="0.2">
      <c r="D105" s="7"/>
      <c r="E105" s="7"/>
      <c r="F105" s="7"/>
      <c r="G105" s="7"/>
      <c r="H105" s="7"/>
      <c r="I105" s="7"/>
      <c r="J105" s="7"/>
      <c r="K105" s="7"/>
      <c r="L105" s="7"/>
      <c r="M105" s="7"/>
      <c r="N105" s="22"/>
    </row>
    <row r="106" spans="4:14" x14ac:dyDescent="0.2">
      <c r="D106" s="7"/>
      <c r="E106" s="7"/>
      <c r="F106" s="7"/>
      <c r="G106" s="7"/>
      <c r="H106" s="7"/>
      <c r="I106" s="7"/>
      <c r="J106" s="7"/>
      <c r="K106" s="7"/>
      <c r="L106" s="7"/>
      <c r="M106" s="7"/>
      <c r="N106" s="22"/>
    </row>
    <row r="107" spans="4:14" x14ac:dyDescent="0.2">
      <c r="D107" s="7"/>
      <c r="E107" s="7"/>
      <c r="F107" s="7"/>
      <c r="G107" s="7"/>
      <c r="H107" s="7"/>
      <c r="I107" s="7"/>
      <c r="J107" s="7"/>
      <c r="K107" s="7"/>
      <c r="L107" s="7"/>
      <c r="M107" s="7"/>
      <c r="N107" s="22"/>
    </row>
    <row r="108" spans="4:14" x14ac:dyDescent="0.2">
      <c r="D108" s="7"/>
      <c r="E108" s="7"/>
      <c r="F108" s="7"/>
      <c r="G108" s="7"/>
      <c r="H108" s="7"/>
      <c r="I108" s="7"/>
      <c r="J108" s="7"/>
      <c r="K108" s="7"/>
      <c r="L108" s="7"/>
      <c r="M108" s="7"/>
      <c r="N108" s="22"/>
    </row>
    <row r="109" spans="4:14" x14ac:dyDescent="0.2">
      <c r="D109" s="7"/>
      <c r="E109" s="7"/>
      <c r="F109" s="7"/>
      <c r="G109" s="7"/>
      <c r="H109" s="7"/>
      <c r="I109" s="7"/>
      <c r="J109" s="7"/>
      <c r="K109" s="7"/>
      <c r="L109" s="7"/>
      <c r="M109" s="7"/>
      <c r="N109" s="22"/>
    </row>
    <row r="110" spans="4:14" x14ac:dyDescent="0.2">
      <c r="D110" s="7"/>
      <c r="E110" s="7"/>
      <c r="F110" s="7"/>
      <c r="G110" s="7"/>
      <c r="H110" s="7"/>
      <c r="I110" s="7"/>
      <c r="J110" s="7"/>
      <c r="K110" s="7"/>
      <c r="L110" s="7"/>
      <c r="M110" s="7"/>
      <c r="N110" s="22"/>
    </row>
    <row r="111" spans="4:14" x14ac:dyDescent="0.2">
      <c r="D111" s="7"/>
      <c r="E111" s="7"/>
      <c r="F111" s="7"/>
      <c r="G111" s="7"/>
      <c r="H111" s="7"/>
      <c r="I111" s="7"/>
      <c r="J111" s="7"/>
      <c r="K111" s="7"/>
      <c r="L111" s="7"/>
      <c r="M111" s="7"/>
      <c r="N111" s="22"/>
    </row>
    <row r="112" spans="4:14" x14ac:dyDescent="0.2">
      <c r="D112" s="7"/>
      <c r="E112" s="7"/>
      <c r="F112" s="7"/>
      <c r="G112" s="7"/>
      <c r="H112" s="7"/>
      <c r="I112" s="7"/>
      <c r="J112" s="7"/>
      <c r="K112" s="7"/>
      <c r="L112" s="7"/>
      <c r="M112" s="7"/>
      <c r="N112" s="22"/>
    </row>
    <row r="113" spans="4:14" x14ac:dyDescent="0.2">
      <c r="D113" s="7"/>
      <c r="E113" s="7"/>
      <c r="F113" s="7"/>
      <c r="G113" s="7"/>
      <c r="H113" s="7"/>
      <c r="I113" s="7"/>
      <c r="J113" s="7"/>
      <c r="K113" s="7"/>
      <c r="L113" s="7"/>
      <c r="M113" s="7"/>
      <c r="N113" s="22"/>
    </row>
    <row r="114" spans="4:14" x14ac:dyDescent="0.2">
      <c r="D114" s="7"/>
      <c r="E114" s="7"/>
      <c r="F114" s="7"/>
      <c r="G114" s="7"/>
      <c r="H114" s="7"/>
      <c r="I114" s="7"/>
      <c r="J114" s="7"/>
      <c r="K114" s="7"/>
      <c r="L114" s="7"/>
      <c r="M114" s="7"/>
      <c r="N114" s="22"/>
    </row>
    <row r="115" spans="4:14" x14ac:dyDescent="0.2">
      <c r="D115" s="7"/>
      <c r="E115" s="7"/>
      <c r="F115" s="7"/>
      <c r="G115" s="7"/>
      <c r="H115" s="7"/>
      <c r="I115" s="7"/>
      <c r="J115" s="7"/>
      <c r="K115" s="7"/>
      <c r="L115" s="7"/>
      <c r="M115" s="7"/>
      <c r="N115" s="22"/>
    </row>
    <row r="116" spans="4:14" x14ac:dyDescent="0.2">
      <c r="D116" s="7"/>
      <c r="E116" s="7"/>
      <c r="F116" s="7"/>
      <c r="G116" s="7"/>
      <c r="H116" s="7"/>
      <c r="I116" s="7"/>
      <c r="J116" s="7"/>
      <c r="K116" s="7"/>
      <c r="L116" s="7"/>
      <c r="M116" s="7"/>
      <c r="N116" s="22"/>
    </row>
    <row r="117" spans="4:14" x14ac:dyDescent="0.2">
      <c r="D117" s="7"/>
      <c r="E117" s="7"/>
      <c r="F117" s="7"/>
      <c r="G117" s="7"/>
      <c r="H117" s="7"/>
      <c r="I117" s="7"/>
      <c r="J117" s="7"/>
      <c r="K117" s="7"/>
      <c r="L117" s="7"/>
      <c r="M117" s="7"/>
      <c r="N117" s="22"/>
    </row>
    <row r="118" spans="4:14" x14ac:dyDescent="0.2">
      <c r="D118" s="7"/>
      <c r="E118" s="7"/>
      <c r="F118" s="7"/>
      <c r="G118" s="7"/>
      <c r="H118" s="7"/>
      <c r="I118" s="7"/>
      <c r="J118" s="7"/>
      <c r="K118" s="7"/>
      <c r="L118" s="7"/>
      <c r="M118" s="7"/>
      <c r="N118" s="22"/>
    </row>
    <row r="119" spans="4:14" x14ac:dyDescent="0.2">
      <c r="D119" s="7"/>
      <c r="E119" s="7"/>
      <c r="F119" s="7"/>
      <c r="G119" s="7"/>
      <c r="H119" s="7"/>
      <c r="I119" s="7"/>
      <c r="J119" s="7"/>
      <c r="K119" s="7"/>
      <c r="L119" s="7"/>
      <c r="M119" s="7"/>
      <c r="N119" s="22"/>
    </row>
    <row r="120" spans="4:14" x14ac:dyDescent="0.2">
      <c r="D120" s="7"/>
      <c r="E120" s="7"/>
      <c r="F120" s="7"/>
      <c r="G120" s="7"/>
      <c r="H120" s="7"/>
      <c r="I120" s="7"/>
      <c r="J120" s="7"/>
      <c r="K120" s="7"/>
      <c r="L120" s="7"/>
      <c r="M120" s="7"/>
      <c r="N120" s="22"/>
    </row>
    <row r="121" spans="4:14" x14ac:dyDescent="0.2">
      <c r="D121" s="7"/>
      <c r="E121" s="7"/>
      <c r="F121" s="7"/>
      <c r="G121" s="7"/>
      <c r="H121" s="7"/>
      <c r="I121" s="7"/>
      <c r="J121" s="7"/>
      <c r="K121" s="7"/>
      <c r="L121" s="7"/>
      <c r="M121" s="7"/>
      <c r="N121" s="22"/>
    </row>
    <row r="122" spans="4:14" x14ac:dyDescent="0.2">
      <c r="D122" s="7"/>
      <c r="E122" s="7"/>
      <c r="F122" s="7"/>
      <c r="G122" s="7"/>
      <c r="H122" s="7"/>
      <c r="I122" s="7"/>
      <c r="J122" s="7"/>
      <c r="K122" s="7"/>
      <c r="L122" s="7"/>
      <c r="M122" s="7"/>
      <c r="N122" s="22"/>
    </row>
    <row r="123" spans="4:14" x14ac:dyDescent="0.2">
      <c r="D123" s="7"/>
      <c r="E123" s="7"/>
      <c r="F123" s="7"/>
      <c r="G123" s="7"/>
      <c r="H123" s="7"/>
      <c r="I123" s="7"/>
      <c r="J123" s="7"/>
      <c r="K123" s="7"/>
      <c r="L123" s="7"/>
      <c r="M123" s="7"/>
      <c r="N123" s="22"/>
    </row>
    <row r="124" spans="4:14" x14ac:dyDescent="0.2">
      <c r="D124" s="7"/>
      <c r="E124" s="7"/>
      <c r="F124" s="7"/>
      <c r="G124" s="7"/>
      <c r="H124" s="7"/>
      <c r="I124" s="7"/>
      <c r="J124" s="7"/>
      <c r="K124" s="7"/>
      <c r="L124" s="7"/>
      <c r="M124" s="7"/>
      <c r="N124" s="22"/>
    </row>
    <row r="125" spans="4:14" x14ac:dyDescent="0.2">
      <c r="D125" s="7"/>
      <c r="E125" s="7"/>
      <c r="F125" s="7"/>
      <c r="G125" s="7"/>
      <c r="H125" s="7"/>
      <c r="I125" s="7"/>
      <c r="J125" s="7"/>
      <c r="K125" s="7"/>
      <c r="L125" s="7"/>
      <c r="M125" s="7"/>
      <c r="N125" s="22"/>
    </row>
    <row r="126" spans="4:14" x14ac:dyDescent="0.2">
      <c r="D126" s="7"/>
      <c r="E126" s="7"/>
      <c r="F126" s="7"/>
      <c r="G126" s="7"/>
      <c r="H126" s="7"/>
      <c r="I126" s="7"/>
      <c r="J126" s="7"/>
      <c r="K126" s="7"/>
      <c r="L126" s="7"/>
      <c r="M126" s="7"/>
      <c r="N126" s="22"/>
    </row>
    <row r="127" spans="4:14" x14ac:dyDescent="0.2">
      <c r="D127" s="7"/>
      <c r="E127" s="7"/>
      <c r="F127" s="7"/>
      <c r="G127" s="7"/>
      <c r="H127" s="7"/>
      <c r="I127" s="7"/>
      <c r="J127" s="7"/>
      <c r="K127" s="7"/>
      <c r="L127" s="7"/>
      <c r="M127" s="7"/>
      <c r="N127" s="22"/>
    </row>
    <row r="128" spans="4:14" x14ac:dyDescent="0.2">
      <c r="D128" s="7"/>
      <c r="E128" s="7"/>
      <c r="F128" s="7"/>
      <c r="G128" s="7"/>
      <c r="H128" s="7"/>
      <c r="I128" s="7"/>
      <c r="J128" s="7"/>
      <c r="K128" s="7"/>
      <c r="L128" s="7"/>
      <c r="M128" s="7"/>
      <c r="N128" s="22"/>
    </row>
    <row r="129" spans="4:14" x14ac:dyDescent="0.2">
      <c r="D129" s="7"/>
      <c r="E129" s="7"/>
      <c r="F129" s="7"/>
      <c r="G129" s="7"/>
      <c r="H129" s="7"/>
      <c r="I129" s="7"/>
      <c r="J129" s="7"/>
      <c r="K129" s="7"/>
      <c r="L129" s="7"/>
      <c r="M129" s="7"/>
      <c r="N129" s="22"/>
    </row>
    <row r="130" spans="4:14" x14ac:dyDescent="0.2">
      <c r="D130" s="7"/>
      <c r="E130" s="7"/>
      <c r="F130" s="7"/>
      <c r="G130" s="7"/>
      <c r="H130" s="7"/>
      <c r="I130" s="7"/>
      <c r="J130" s="7"/>
      <c r="K130" s="7"/>
      <c r="L130" s="7"/>
      <c r="M130" s="7"/>
      <c r="N130" s="22"/>
    </row>
    <row r="131" spans="4:14" x14ac:dyDescent="0.2">
      <c r="D131" s="7"/>
      <c r="E131" s="7"/>
      <c r="F131" s="7"/>
      <c r="G131" s="7"/>
      <c r="H131" s="7"/>
      <c r="I131" s="7"/>
      <c r="J131" s="7"/>
      <c r="K131" s="7"/>
      <c r="L131" s="7"/>
      <c r="M131" s="7"/>
      <c r="N131" s="22"/>
    </row>
    <row r="132" spans="4:14" x14ac:dyDescent="0.2">
      <c r="D132" s="7"/>
      <c r="E132" s="7"/>
      <c r="F132" s="7"/>
      <c r="G132" s="7"/>
      <c r="H132" s="7"/>
      <c r="I132" s="7"/>
      <c r="J132" s="7"/>
      <c r="K132" s="7"/>
      <c r="L132" s="7"/>
      <c r="M132" s="7"/>
      <c r="N132" s="22"/>
    </row>
    <row r="133" spans="4:14" x14ac:dyDescent="0.2">
      <c r="D133" s="7"/>
      <c r="E133" s="7"/>
      <c r="F133" s="7"/>
      <c r="G133" s="7"/>
      <c r="H133" s="7"/>
      <c r="I133" s="7"/>
      <c r="J133" s="7"/>
      <c r="K133" s="7"/>
      <c r="L133" s="7"/>
      <c r="M133" s="7"/>
      <c r="N133" s="22"/>
    </row>
    <row r="134" spans="4:14" x14ac:dyDescent="0.2">
      <c r="D134" s="7"/>
      <c r="E134" s="7"/>
      <c r="F134" s="7"/>
      <c r="G134" s="7"/>
      <c r="H134" s="7"/>
      <c r="I134" s="7"/>
      <c r="J134" s="7"/>
      <c r="K134" s="7"/>
      <c r="L134" s="7"/>
      <c r="M134" s="7"/>
      <c r="N134" s="22"/>
    </row>
    <row r="135" spans="4:14" x14ac:dyDescent="0.2">
      <c r="D135" s="7"/>
      <c r="E135" s="7"/>
      <c r="F135" s="7"/>
      <c r="G135" s="7"/>
      <c r="H135" s="7"/>
      <c r="I135" s="7"/>
      <c r="J135" s="7"/>
      <c r="K135" s="7"/>
      <c r="L135" s="7"/>
      <c r="M135" s="7"/>
      <c r="N135" s="22"/>
    </row>
    <row r="136" spans="4:14" x14ac:dyDescent="0.2">
      <c r="D136" s="7"/>
      <c r="E136" s="7"/>
      <c r="F136" s="7"/>
      <c r="G136" s="7"/>
      <c r="H136" s="7"/>
      <c r="I136" s="7"/>
      <c r="J136" s="7"/>
      <c r="K136" s="7"/>
      <c r="L136" s="7"/>
      <c r="M136" s="7"/>
      <c r="N136" s="22"/>
    </row>
    <row r="137" spans="4:14" x14ac:dyDescent="0.2">
      <c r="D137" s="7"/>
      <c r="E137" s="7"/>
      <c r="F137" s="7"/>
      <c r="G137" s="7"/>
      <c r="H137" s="7"/>
      <c r="I137" s="7"/>
      <c r="J137" s="7"/>
      <c r="K137" s="7"/>
      <c r="L137" s="7"/>
      <c r="M137" s="7"/>
      <c r="N137" s="22"/>
    </row>
    <row r="138" spans="4:14" x14ac:dyDescent="0.2">
      <c r="D138" s="7"/>
      <c r="E138" s="7"/>
      <c r="F138" s="7"/>
      <c r="G138" s="7"/>
      <c r="H138" s="7"/>
      <c r="I138" s="7"/>
      <c r="J138" s="7"/>
      <c r="K138" s="7"/>
      <c r="L138" s="7"/>
      <c r="M138" s="7"/>
      <c r="N138" s="22"/>
    </row>
    <row r="139" spans="4:14" x14ac:dyDescent="0.2">
      <c r="D139" s="7"/>
      <c r="E139" s="7"/>
      <c r="F139" s="7"/>
      <c r="G139" s="7"/>
      <c r="H139" s="7"/>
      <c r="I139" s="7"/>
      <c r="J139" s="7"/>
      <c r="K139" s="7"/>
      <c r="L139" s="7"/>
      <c r="M139" s="7"/>
      <c r="N139" s="22"/>
    </row>
    <row r="140" spans="4:14" x14ac:dyDescent="0.2">
      <c r="D140" s="7"/>
      <c r="E140" s="7"/>
      <c r="F140" s="7"/>
      <c r="G140" s="7"/>
      <c r="H140" s="7"/>
      <c r="I140" s="7"/>
      <c r="J140" s="7"/>
      <c r="K140" s="7"/>
      <c r="L140" s="7"/>
      <c r="M140" s="7"/>
      <c r="N140" s="22"/>
    </row>
    <row r="141" spans="4:14" x14ac:dyDescent="0.2">
      <c r="D141" s="7"/>
      <c r="E141" s="7"/>
      <c r="F141" s="7"/>
      <c r="G141" s="7"/>
      <c r="H141" s="7"/>
      <c r="I141" s="7"/>
      <c r="J141" s="7"/>
      <c r="K141" s="7"/>
      <c r="L141" s="7"/>
      <c r="M141" s="7"/>
      <c r="N141" s="22"/>
    </row>
    <row r="142" spans="4:14" x14ac:dyDescent="0.2">
      <c r="D142" s="7"/>
      <c r="E142" s="7"/>
      <c r="F142" s="7"/>
      <c r="G142" s="7"/>
      <c r="H142" s="7"/>
      <c r="I142" s="7"/>
      <c r="J142" s="7"/>
      <c r="K142" s="7"/>
      <c r="L142" s="7"/>
      <c r="M142" s="7"/>
      <c r="N142" s="22"/>
    </row>
    <row r="143" spans="4:14" x14ac:dyDescent="0.2">
      <c r="D143" s="7"/>
      <c r="E143" s="7"/>
      <c r="F143" s="7"/>
      <c r="G143" s="7"/>
      <c r="H143" s="7"/>
      <c r="I143" s="7"/>
      <c r="J143" s="7"/>
      <c r="K143" s="7"/>
      <c r="L143" s="7"/>
      <c r="M143" s="7"/>
      <c r="N143" s="22"/>
    </row>
    <row r="144" spans="4:14" x14ac:dyDescent="0.2">
      <c r="D144" s="7"/>
      <c r="E144" s="7"/>
      <c r="F144" s="7"/>
      <c r="G144" s="7"/>
      <c r="H144" s="7"/>
      <c r="I144" s="7"/>
      <c r="J144" s="7"/>
      <c r="K144" s="7"/>
      <c r="L144" s="7"/>
      <c r="M144" s="7"/>
      <c r="N144" s="22"/>
    </row>
    <row r="145" spans="4:14" x14ac:dyDescent="0.2">
      <c r="D145" s="7"/>
      <c r="E145" s="7"/>
      <c r="F145" s="7"/>
      <c r="G145" s="7"/>
      <c r="H145" s="7"/>
      <c r="I145" s="7"/>
      <c r="J145" s="7"/>
      <c r="K145" s="7"/>
      <c r="L145" s="7"/>
      <c r="M145" s="7"/>
      <c r="N145" s="22"/>
    </row>
    <row r="146" spans="4:14" x14ac:dyDescent="0.2">
      <c r="D146" s="7"/>
      <c r="E146" s="7"/>
      <c r="F146" s="7"/>
      <c r="G146" s="7"/>
      <c r="H146" s="7"/>
      <c r="I146" s="7"/>
      <c r="J146" s="7"/>
      <c r="K146" s="7"/>
      <c r="L146" s="7"/>
      <c r="M146" s="7"/>
      <c r="N146" s="22"/>
    </row>
    <row r="147" spans="4:14" x14ac:dyDescent="0.2">
      <c r="D147" s="7"/>
      <c r="E147" s="7"/>
      <c r="F147" s="7"/>
      <c r="G147" s="7"/>
      <c r="H147" s="7"/>
      <c r="I147" s="7"/>
      <c r="J147" s="7"/>
      <c r="K147" s="7"/>
      <c r="L147" s="7"/>
      <c r="M147" s="7"/>
      <c r="N147" s="22"/>
    </row>
    <row r="148" spans="4:14" x14ac:dyDescent="0.2">
      <c r="D148" s="7"/>
      <c r="E148" s="7"/>
      <c r="F148" s="7"/>
      <c r="G148" s="7"/>
      <c r="H148" s="7"/>
      <c r="I148" s="7"/>
      <c r="J148" s="7"/>
      <c r="K148" s="7"/>
      <c r="L148" s="7"/>
      <c r="M148" s="7"/>
      <c r="N148" s="22"/>
    </row>
    <row r="149" spans="4:14" x14ac:dyDescent="0.2">
      <c r="D149" s="7"/>
      <c r="E149" s="7"/>
      <c r="F149" s="7"/>
      <c r="G149" s="7"/>
      <c r="H149" s="7"/>
      <c r="I149" s="7"/>
      <c r="J149" s="7"/>
      <c r="K149" s="7"/>
      <c r="L149" s="7"/>
      <c r="M149" s="7"/>
      <c r="N149" s="22"/>
    </row>
    <row r="150" spans="4:14" x14ac:dyDescent="0.2">
      <c r="D150" s="7"/>
      <c r="E150" s="7"/>
      <c r="F150" s="7"/>
      <c r="G150" s="7"/>
      <c r="H150" s="7"/>
      <c r="I150" s="7"/>
      <c r="J150" s="7"/>
      <c r="K150" s="7"/>
      <c r="L150" s="7"/>
      <c r="M150" s="7"/>
      <c r="N150" s="22"/>
    </row>
    <row r="151" spans="4:14" x14ac:dyDescent="0.2">
      <c r="D151" s="7"/>
      <c r="E151" s="7"/>
      <c r="F151" s="7"/>
      <c r="G151" s="7"/>
      <c r="H151" s="7"/>
      <c r="I151" s="7"/>
      <c r="J151" s="7"/>
      <c r="K151" s="7"/>
      <c r="L151" s="7"/>
      <c r="M151" s="7"/>
      <c r="N151" s="22"/>
    </row>
    <row r="152" spans="4:14" x14ac:dyDescent="0.2">
      <c r="D152" s="7"/>
      <c r="E152" s="7"/>
      <c r="F152" s="7"/>
      <c r="G152" s="7"/>
      <c r="H152" s="7"/>
      <c r="I152" s="7"/>
      <c r="J152" s="7"/>
      <c r="K152" s="7"/>
      <c r="L152" s="7"/>
      <c r="M152" s="7"/>
      <c r="N152" s="22"/>
    </row>
    <row r="153" spans="4:14" x14ac:dyDescent="0.2">
      <c r="D153" s="7"/>
      <c r="E153" s="7"/>
      <c r="F153" s="7"/>
      <c r="G153" s="7"/>
      <c r="H153" s="7"/>
      <c r="I153" s="7"/>
      <c r="J153" s="7"/>
      <c r="K153" s="7"/>
      <c r="L153" s="7"/>
      <c r="M153" s="7"/>
      <c r="N153" s="22"/>
    </row>
    <row r="154" spans="4:14" x14ac:dyDescent="0.2">
      <c r="D154" s="7"/>
      <c r="E154" s="7"/>
      <c r="F154" s="7"/>
      <c r="G154" s="7"/>
      <c r="H154" s="7"/>
      <c r="I154" s="7"/>
      <c r="J154" s="7"/>
      <c r="K154" s="7"/>
      <c r="L154" s="7"/>
      <c r="M154" s="7"/>
      <c r="N154" s="22"/>
    </row>
    <row r="155" spans="4:14" x14ac:dyDescent="0.2">
      <c r="D155" s="7"/>
      <c r="E155" s="7"/>
      <c r="F155" s="7"/>
      <c r="G155" s="7"/>
      <c r="H155" s="7"/>
      <c r="I155" s="7"/>
      <c r="J155" s="7"/>
      <c r="K155" s="7"/>
      <c r="L155" s="7"/>
      <c r="M155" s="7"/>
      <c r="N155" s="22"/>
    </row>
    <row r="156" spans="4:14" x14ac:dyDescent="0.2">
      <c r="D156" s="7"/>
      <c r="E156" s="7"/>
      <c r="F156" s="7"/>
      <c r="G156" s="7"/>
      <c r="H156" s="7"/>
      <c r="I156" s="7"/>
      <c r="J156" s="7"/>
      <c r="K156" s="7"/>
      <c r="L156" s="7"/>
      <c r="M156" s="7"/>
      <c r="N156" s="22"/>
    </row>
    <row r="157" spans="4:14" x14ac:dyDescent="0.2">
      <c r="D157" s="7"/>
      <c r="E157" s="7"/>
      <c r="F157" s="7"/>
      <c r="G157" s="7"/>
      <c r="H157" s="7"/>
      <c r="I157" s="7"/>
      <c r="J157" s="7"/>
      <c r="K157" s="7"/>
      <c r="L157" s="7"/>
      <c r="M157" s="7"/>
      <c r="N157" s="22"/>
    </row>
    <row r="158" spans="4:14" x14ac:dyDescent="0.2">
      <c r="D158" s="7"/>
      <c r="E158" s="7"/>
      <c r="F158" s="7"/>
      <c r="G158" s="7"/>
      <c r="H158" s="7"/>
      <c r="I158" s="7"/>
      <c r="J158" s="7"/>
      <c r="K158" s="7"/>
      <c r="L158" s="7"/>
      <c r="M158" s="7"/>
      <c r="N158" s="22"/>
    </row>
    <row r="159" spans="4:14" x14ac:dyDescent="0.2">
      <c r="D159" s="7"/>
      <c r="E159" s="7"/>
      <c r="F159" s="7"/>
      <c r="G159" s="7"/>
      <c r="H159" s="7"/>
      <c r="I159" s="7"/>
      <c r="J159" s="7"/>
      <c r="K159" s="7"/>
      <c r="L159" s="7"/>
      <c r="M159" s="7"/>
      <c r="N159" s="22"/>
    </row>
    <row r="160" spans="4:14" x14ac:dyDescent="0.2">
      <c r="D160" s="7"/>
      <c r="E160" s="7"/>
      <c r="F160" s="7"/>
      <c r="G160" s="7"/>
      <c r="H160" s="7"/>
      <c r="I160" s="7"/>
      <c r="J160" s="7"/>
      <c r="K160" s="7"/>
      <c r="L160" s="7"/>
      <c r="M160" s="7"/>
      <c r="N160" s="22"/>
    </row>
    <row r="161" spans="4:14" x14ac:dyDescent="0.2">
      <c r="D161" s="7"/>
      <c r="E161" s="7"/>
      <c r="F161" s="7"/>
      <c r="G161" s="7"/>
      <c r="H161" s="7"/>
      <c r="I161" s="7"/>
      <c r="J161" s="7"/>
      <c r="K161" s="7"/>
      <c r="L161" s="7"/>
      <c r="M161" s="7"/>
      <c r="N161" s="22"/>
    </row>
    <row r="162" spans="4:14" x14ac:dyDescent="0.2">
      <c r="D162" s="7"/>
      <c r="E162" s="7"/>
      <c r="F162" s="7"/>
      <c r="G162" s="7"/>
      <c r="H162" s="7"/>
      <c r="I162" s="7"/>
      <c r="J162" s="7"/>
      <c r="K162" s="7"/>
      <c r="L162" s="7"/>
      <c r="M162" s="7"/>
      <c r="N162" s="22"/>
    </row>
    <row r="163" spans="4:14" x14ac:dyDescent="0.2">
      <c r="D163" s="7"/>
      <c r="E163" s="7"/>
      <c r="F163" s="7"/>
      <c r="G163" s="7"/>
      <c r="H163" s="7"/>
      <c r="I163" s="7"/>
      <c r="J163" s="7"/>
      <c r="K163" s="7"/>
      <c r="L163" s="7"/>
      <c r="M163" s="7"/>
      <c r="N163" s="22"/>
    </row>
    <row r="164" spans="4:14" x14ac:dyDescent="0.2">
      <c r="D164" s="7"/>
      <c r="E164" s="7"/>
      <c r="F164" s="7"/>
      <c r="G164" s="7"/>
      <c r="H164" s="7"/>
      <c r="I164" s="7"/>
      <c r="J164" s="7"/>
      <c r="K164" s="7"/>
      <c r="L164" s="7"/>
      <c r="M164" s="7"/>
      <c r="N164" s="22"/>
    </row>
    <row r="165" spans="4:14" x14ac:dyDescent="0.2">
      <c r="D165" s="7"/>
      <c r="E165" s="7"/>
      <c r="F165" s="7"/>
      <c r="G165" s="7"/>
      <c r="H165" s="7"/>
      <c r="I165" s="7"/>
      <c r="J165" s="7"/>
      <c r="K165" s="7"/>
      <c r="L165" s="7"/>
      <c r="M165" s="7"/>
      <c r="N165" s="22"/>
    </row>
    <row r="166" spans="4:14" x14ac:dyDescent="0.2">
      <c r="D166" s="7"/>
      <c r="E166" s="7"/>
      <c r="F166" s="7"/>
      <c r="G166" s="7"/>
      <c r="H166" s="7"/>
      <c r="I166" s="7"/>
      <c r="J166" s="7"/>
      <c r="K166" s="7"/>
      <c r="L166" s="7"/>
      <c r="M166" s="7"/>
      <c r="N166" s="22"/>
    </row>
    <row r="167" spans="4:14" x14ac:dyDescent="0.2">
      <c r="D167" s="7"/>
      <c r="E167" s="7"/>
      <c r="F167" s="7"/>
      <c r="G167" s="7"/>
      <c r="H167" s="7"/>
      <c r="I167" s="7"/>
      <c r="J167" s="7"/>
      <c r="K167" s="7"/>
      <c r="L167" s="7"/>
      <c r="M167" s="7"/>
      <c r="N167" s="22"/>
    </row>
    <row r="168" spans="4:14" x14ac:dyDescent="0.2">
      <c r="D168" s="7"/>
      <c r="E168" s="7"/>
      <c r="F168" s="7"/>
      <c r="G168" s="7"/>
      <c r="H168" s="7"/>
      <c r="I168" s="7"/>
      <c r="J168" s="7"/>
      <c r="K168" s="7"/>
      <c r="L168" s="7"/>
      <c r="M168" s="7"/>
      <c r="N168" s="22"/>
    </row>
    <row r="169" spans="4:14" x14ac:dyDescent="0.2">
      <c r="D169" s="7"/>
      <c r="E169" s="7"/>
      <c r="F169" s="7"/>
      <c r="G169" s="7"/>
      <c r="H169" s="7"/>
      <c r="I169" s="7"/>
      <c r="J169" s="7"/>
      <c r="K169" s="7"/>
      <c r="L169" s="7"/>
      <c r="M169" s="7"/>
      <c r="N169" s="22"/>
    </row>
    <row r="170" spans="4:14" x14ac:dyDescent="0.2">
      <c r="D170" s="7"/>
      <c r="E170" s="7"/>
      <c r="F170" s="7"/>
      <c r="G170" s="7"/>
      <c r="H170" s="7"/>
      <c r="I170" s="7"/>
      <c r="J170" s="7"/>
      <c r="K170" s="7"/>
      <c r="L170" s="7"/>
      <c r="M170" s="7"/>
      <c r="N170" s="22"/>
    </row>
    <row r="171" spans="4:14" x14ac:dyDescent="0.2">
      <c r="D171" s="7"/>
      <c r="E171" s="7"/>
      <c r="F171" s="7"/>
      <c r="G171" s="7"/>
      <c r="H171" s="7"/>
      <c r="I171" s="7"/>
      <c r="J171" s="7"/>
      <c r="K171" s="7"/>
      <c r="L171" s="7"/>
      <c r="M171" s="7"/>
      <c r="N171" s="22"/>
    </row>
    <row r="172" spans="4:14" x14ac:dyDescent="0.2">
      <c r="D172" s="7"/>
      <c r="E172" s="7"/>
      <c r="F172" s="7"/>
      <c r="G172" s="7"/>
      <c r="H172" s="7"/>
      <c r="I172" s="7"/>
      <c r="J172" s="7"/>
      <c r="K172" s="7"/>
      <c r="L172" s="7"/>
      <c r="M172" s="7"/>
      <c r="N172" s="22"/>
    </row>
    <row r="173" spans="4:14" x14ac:dyDescent="0.2">
      <c r="D173" s="7"/>
      <c r="E173" s="7"/>
      <c r="F173" s="7"/>
      <c r="G173" s="7"/>
      <c r="H173" s="7"/>
      <c r="I173" s="7"/>
      <c r="J173" s="7"/>
      <c r="K173" s="7"/>
      <c r="L173" s="7"/>
      <c r="M173" s="7"/>
      <c r="N173" s="22"/>
    </row>
    <row r="174" spans="4:14" x14ac:dyDescent="0.2">
      <c r="D174" s="7"/>
      <c r="E174" s="7"/>
      <c r="F174" s="7"/>
      <c r="G174" s="7"/>
      <c r="H174" s="7"/>
      <c r="I174" s="7"/>
      <c r="J174" s="7"/>
      <c r="K174" s="7"/>
      <c r="L174" s="7"/>
      <c r="M174" s="7"/>
      <c r="N174" s="22"/>
    </row>
    <row r="175" spans="4:14" x14ac:dyDescent="0.2">
      <c r="D175" s="7"/>
      <c r="E175" s="7"/>
      <c r="F175" s="7"/>
      <c r="G175" s="7"/>
      <c r="H175" s="7"/>
      <c r="I175" s="7"/>
      <c r="J175" s="7"/>
      <c r="K175" s="7"/>
      <c r="L175" s="7"/>
      <c r="M175" s="7"/>
      <c r="N175" s="22"/>
    </row>
    <row r="176" spans="4:14" x14ac:dyDescent="0.2">
      <c r="D176" s="7"/>
      <c r="E176" s="7"/>
      <c r="F176" s="7"/>
      <c r="G176" s="7"/>
      <c r="H176" s="7"/>
      <c r="I176" s="7"/>
      <c r="J176" s="7"/>
      <c r="K176" s="7"/>
      <c r="L176" s="7"/>
      <c r="M176" s="7"/>
      <c r="N176" s="22"/>
    </row>
    <row r="177" spans="4:14" x14ac:dyDescent="0.2">
      <c r="D177" s="7"/>
      <c r="E177" s="7"/>
      <c r="F177" s="7"/>
      <c r="G177" s="7"/>
      <c r="H177" s="7"/>
      <c r="I177" s="7"/>
      <c r="J177" s="7"/>
      <c r="K177" s="7"/>
      <c r="L177" s="7"/>
      <c r="M177" s="7"/>
      <c r="N177" s="22"/>
    </row>
    <row r="178" spans="4:14" x14ac:dyDescent="0.2">
      <c r="D178" s="7"/>
      <c r="E178" s="7"/>
      <c r="F178" s="7"/>
      <c r="G178" s="7"/>
      <c r="H178" s="7"/>
      <c r="I178" s="7"/>
      <c r="J178" s="7"/>
      <c r="K178" s="7"/>
      <c r="L178" s="7"/>
      <c r="M178" s="7"/>
      <c r="N178" s="22"/>
    </row>
    <row r="179" spans="4:14" x14ac:dyDescent="0.2">
      <c r="D179" s="7"/>
      <c r="E179" s="7"/>
      <c r="F179" s="7"/>
      <c r="G179" s="7"/>
      <c r="H179" s="7"/>
      <c r="I179" s="7"/>
      <c r="J179" s="7"/>
      <c r="K179" s="7"/>
      <c r="L179" s="7"/>
      <c r="M179" s="7"/>
      <c r="N179" s="22"/>
    </row>
    <row r="180" spans="4:14" x14ac:dyDescent="0.2">
      <c r="D180" s="7"/>
      <c r="E180" s="7"/>
      <c r="F180" s="7"/>
      <c r="G180" s="7"/>
      <c r="H180" s="7"/>
      <c r="I180" s="7"/>
      <c r="J180" s="7"/>
      <c r="K180" s="7"/>
      <c r="L180" s="7"/>
      <c r="M180" s="7"/>
      <c r="N180" s="22"/>
    </row>
    <row r="181" spans="4:14" x14ac:dyDescent="0.2">
      <c r="D181" s="7"/>
      <c r="E181" s="7"/>
      <c r="F181" s="7"/>
      <c r="G181" s="7"/>
      <c r="H181" s="7"/>
      <c r="I181" s="7"/>
      <c r="J181" s="7"/>
      <c r="K181" s="7"/>
      <c r="L181" s="7"/>
      <c r="M181" s="7"/>
      <c r="N181" s="22"/>
    </row>
    <row r="182" spans="4:14" x14ac:dyDescent="0.2">
      <c r="D182" s="7"/>
      <c r="E182" s="7"/>
      <c r="F182" s="7"/>
      <c r="G182" s="7"/>
      <c r="H182" s="7"/>
      <c r="I182" s="7"/>
      <c r="J182" s="7"/>
      <c r="K182" s="7"/>
      <c r="L182" s="7"/>
      <c r="M182" s="7"/>
      <c r="N182" s="22"/>
    </row>
    <row r="183" spans="4:14" x14ac:dyDescent="0.2">
      <c r="D183" s="7"/>
      <c r="E183" s="7"/>
      <c r="F183" s="7"/>
      <c r="G183" s="7"/>
      <c r="H183" s="7"/>
      <c r="I183" s="7"/>
      <c r="J183" s="7"/>
      <c r="K183" s="7"/>
      <c r="L183" s="7"/>
      <c r="M183" s="7"/>
      <c r="N183" s="22"/>
    </row>
    <row r="184" spans="4:14" x14ac:dyDescent="0.2">
      <c r="D184" s="7"/>
      <c r="E184" s="7"/>
      <c r="F184" s="7"/>
      <c r="G184" s="7"/>
      <c r="H184" s="7"/>
      <c r="I184" s="7"/>
      <c r="J184" s="7"/>
      <c r="K184" s="7"/>
      <c r="L184" s="7"/>
      <c r="M184" s="7"/>
      <c r="N184" s="22"/>
    </row>
    <row r="185" spans="4:14" x14ac:dyDescent="0.2">
      <c r="D185" s="7"/>
      <c r="E185" s="7"/>
      <c r="F185" s="7"/>
      <c r="G185" s="7"/>
      <c r="H185" s="7"/>
      <c r="I185" s="7"/>
      <c r="J185" s="7"/>
      <c r="K185" s="7"/>
      <c r="L185" s="7"/>
      <c r="M185" s="7"/>
      <c r="N185" s="22"/>
    </row>
    <row r="186" spans="4:14" x14ac:dyDescent="0.2">
      <c r="D186" s="7"/>
      <c r="E186" s="7"/>
      <c r="F186" s="7"/>
      <c r="G186" s="7"/>
      <c r="H186" s="7"/>
      <c r="I186" s="7"/>
      <c r="J186" s="7"/>
      <c r="K186" s="7"/>
      <c r="L186" s="7"/>
      <c r="M186" s="7"/>
      <c r="N186" s="22"/>
    </row>
    <row r="187" spans="4:14" x14ac:dyDescent="0.2">
      <c r="D187" s="7"/>
      <c r="E187" s="7"/>
      <c r="F187" s="7"/>
      <c r="G187" s="7"/>
      <c r="H187" s="7"/>
      <c r="I187" s="7"/>
      <c r="J187" s="7"/>
      <c r="K187" s="7"/>
      <c r="L187" s="7"/>
      <c r="M187" s="7"/>
      <c r="N187" s="22"/>
    </row>
    <row r="188" spans="4:14" x14ac:dyDescent="0.2">
      <c r="D188" s="7"/>
      <c r="E188" s="7"/>
      <c r="F188" s="7"/>
      <c r="G188" s="7"/>
      <c r="H188" s="7"/>
      <c r="I188" s="7"/>
      <c r="J188" s="7"/>
      <c r="K188" s="7"/>
      <c r="L188" s="7"/>
      <c r="M188" s="7"/>
      <c r="N188" s="22"/>
    </row>
    <row r="189" spans="4:14" x14ac:dyDescent="0.2">
      <c r="D189" s="7"/>
      <c r="E189" s="7"/>
      <c r="F189" s="7"/>
      <c r="G189" s="7"/>
      <c r="H189" s="7"/>
      <c r="I189" s="7"/>
      <c r="J189" s="7"/>
      <c r="K189" s="7"/>
      <c r="L189" s="7"/>
      <c r="M189" s="7"/>
      <c r="N189" s="22"/>
    </row>
    <row r="190" spans="4:14" x14ac:dyDescent="0.2">
      <c r="D190" s="7"/>
      <c r="E190" s="7"/>
      <c r="F190" s="7"/>
      <c r="G190" s="7"/>
      <c r="H190" s="7"/>
      <c r="I190" s="7"/>
      <c r="J190" s="7"/>
      <c r="K190" s="7"/>
      <c r="L190" s="7"/>
      <c r="M190" s="7"/>
      <c r="N190" s="22"/>
    </row>
    <row r="191" spans="4:14" x14ac:dyDescent="0.2">
      <c r="D191" s="7"/>
      <c r="E191" s="7"/>
      <c r="F191" s="7"/>
      <c r="G191" s="7"/>
      <c r="H191" s="7"/>
      <c r="I191" s="7"/>
      <c r="J191" s="7"/>
      <c r="K191" s="7"/>
      <c r="L191" s="7"/>
      <c r="M191" s="7"/>
      <c r="N191" s="22"/>
    </row>
    <row r="192" spans="4:14" x14ac:dyDescent="0.2">
      <c r="D192" s="7"/>
      <c r="E192" s="7"/>
      <c r="F192" s="7"/>
      <c r="G192" s="7"/>
      <c r="H192" s="7"/>
      <c r="I192" s="7"/>
      <c r="J192" s="7"/>
      <c r="K192" s="7"/>
      <c r="L192" s="7"/>
      <c r="M192" s="7"/>
      <c r="N192" s="22"/>
    </row>
    <row r="193" spans="4:14" x14ac:dyDescent="0.2">
      <c r="D193" s="7"/>
      <c r="E193" s="7"/>
      <c r="F193" s="7"/>
      <c r="G193" s="7"/>
      <c r="H193" s="7"/>
      <c r="I193" s="7"/>
      <c r="J193" s="7"/>
      <c r="K193" s="7"/>
      <c r="L193" s="7"/>
      <c r="M193" s="7"/>
      <c r="N193" s="22"/>
    </row>
    <row r="194" spans="4:14" x14ac:dyDescent="0.2">
      <c r="D194" s="7"/>
      <c r="E194" s="7"/>
      <c r="F194" s="7"/>
      <c r="G194" s="7"/>
      <c r="H194" s="7"/>
      <c r="I194" s="7"/>
      <c r="J194" s="7"/>
      <c r="K194" s="7"/>
      <c r="L194" s="7"/>
      <c r="M194" s="7"/>
      <c r="N194" s="22"/>
    </row>
    <row r="195" spans="4:14" x14ac:dyDescent="0.2">
      <c r="D195" s="7"/>
      <c r="E195" s="7"/>
      <c r="F195" s="7"/>
      <c r="G195" s="7"/>
      <c r="H195" s="7"/>
      <c r="I195" s="7"/>
      <c r="J195" s="7"/>
      <c r="K195" s="7"/>
      <c r="L195" s="7"/>
      <c r="M195" s="7"/>
      <c r="N195" s="22"/>
    </row>
    <row r="196" spans="4:14" x14ac:dyDescent="0.2">
      <c r="D196" s="7"/>
      <c r="E196" s="7"/>
      <c r="F196" s="7"/>
      <c r="G196" s="7"/>
      <c r="H196" s="7"/>
      <c r="I196" s="7"/>
      <c r="J196" s="7"/>
      <c r="K196" s="7"/>
      <c r="L196" s="7"/>
      <c r="M196" s="7"/>
      <c r="N196" s="22"/>
    </row>
    <row r="197" spans="4:14" x14ac:dyDescent="0.2">
      <c r="D197" s="7"/>
      <c r="E197" s="7"/>
      <c r="F197" s="7"/>
      <c r="G197" s="7"/>
      <c r="H197" s="7"/>
      <c r="I197" s="7"/>
      <c r="J197" s="7"/>
      <c r="K197" s="7"/>
      <c r="L197" s="7"/>
      <c r="M197" s="7"/>
      <c r="N197" s="22"/>
    </row>
    <row r="198" spans="4:14" x14ac:dyDescent="0.2">
      <c r="D198" s="7"/>
      <c r="E198" s="7"/>
      <c r="F198" s="7"/>
      <c r="G198" s="7"/>
      <c r="H198" s="7"/>
      <c r="I198" s="7"/>
      <c r="J198" s="7"/>
      <c r="K198" s="7"/>
      <c r="L198" s="7"/>
      <c r="M198" s="7"/>
      <c r="N198" s="22"/>
    </row>
    <row r="199" spans="4:14" x14ac:dyDescent="0.2">
      <c r="D199" s="7"/>
      <c r="E199" s="7"/>
      <c r="F199" s="7"/>
      <c r="G199" s="7"/>
      <c r="H199" s="7"/>
      <c r="I199" s="7"/>
      <c r="J199" s="7"/>
      <c r="K199" s="7"/>
      <c r="L199" s="7"/>
      <c r="M199" s="7"/>
      <c r="N199" s="22"/>
    </row>
    <row r="200" spans="4:14" x14ac:dyDescent="0.2">
      <c r="D200" s="7"/>
      <c r="E200" s="7"/>
      <c r="F200" s="7"/>
      <c r="G200" s="7"/>
      <c r="H200" s="7"/>
      <c r="I200" s="7"/>
      <c r="J200" s="7"/>
      <c r="K200" s="7"/>
      <c r="L200" s="7"/>
      <c r="M200" s="7"/>
      <c r="N200" s="22"/>
    </row>
    <row r="201" spans="4:14" x14ac:dyDescent="0.2">
      <c r="D201" s="7"/>
      <c r="E201" s="7"/>
      <c r="F201" s="7"/>
      <c r="G201" s="7"/>
      <c r="H201" s="7"/>
      <c r="I201" s="7"/>
      <c r="J201" s="7"/>
      <c r="K201" s="7"/>
      <c r="L201" s="7"/>
      <c r="M201" s="7"/>
      <c r="N201" s="22"/>
    </row>
    <row r="202" spans="4:14" x14ac:dyDescent="0.2">
      <c r="D202" s="7"/>
      <c r="E202" s="7"/>
      <c r="F202" s="7"/>
      <c r="G202" s="7"/>
      <c r="H202" s="7"/>
      <c r="I202" s="7"/>
      <c r="J202" s="7"/>
      <c r="K202" s="7"/>
      <c r="L202" s="7"/>
      <c r="M202" s="7"/>
      <c r="N202" s="22"/>
    </row>
    <row r="203" spans="4:14" x14ac:dyDescent="0.2">
      <c r="D203" s="7"/>
      <c r="E203" s="7"/>
      <c r="F203" s="7"/>
      <c r="G203" s="7"/>
      <c r="H203" s="7"/>
      <c r="I203" s="7"/>
      <c r="J203" s="7"/>
      <c r="K203" s="7"/>
      <c r="L203" s="7"/>
      <c r="M203" s="7"/>
      <c r="N203" s="22"/>
    </row>
    <row r="204" spans="4:14" x14ac:dyDescent="0.2">
      <c r="D204" s="7"/>
      <c r="E204" s="7"/>
      <c r="F204" s="7"/>
      <c r="G204" s="7"/>
      <c r="H204" s="7"/>
      <c r="I204" s="7"/>
      <c r="J204" s="7"/>
      <c r="K204" s="7"/>
      <c r="L204" s="7"/>
      <c r="M204" s="7"/>
      <c r="N204" s="22"/>
    </row>
    <row r="205" spans="4:14" x14ac:dyDescent="0.2">
      <c r="D205" s="7"/>
      <c r="E205" s="7"/>
      <c r="F205" s="7"/>
      <c r="G205" s="7"/>
      <c r="H205" s="7"/>
      <c r="I205" s="7"/>
      <c r="J205" s="7"/>
      <c r="K205" s="7"/>
      <c r="L205" s="7"/>
      <c r="M205" s="7"/>
      <c r="N205" s="22"/>
    </row>
    <row r="206" spans="4:14" x14ac:dyDescent="0.2">
      <c r="D206" s="7"/>
      <c r="E206" s="7"/>
      <c r="F206" s="7"/>
      <c r="G206" s="7"/>
      <c r="H206" s="7"/>
      <c r="I206" s="7"/>
      <c r="J206" s="7"/>
      <c r="K206" s="7"/>
      <c r="L206" s="7"/>
      <c r="M206" s="7"/>
      <c r="N206" s="22"/>
    </row>
    <row r="207" spans="4:14" x14ac:dyDescent="0.2">
      <c r="D207" s="7"/>
      <c r="E207" s="7"/>
      <c r="F207" s="7"/>
      <c r="G207" s="7"/>
      <c r="H207" s="7"/>
      <c r="I207" s="7"/>
      <c r="J207" s="7"/>
      <c r="K207" s="7"/>
      <c r="L207" s="7"/>
      <c r="M207" s="7"/>
      <c r="N207" s="22"/>
    </row>
    <row r="208" spans="4:14" x14ac:dyDescent="0.2">
      <c r="D208" s="7"/>
      <c r="E208" s="7"/>
      <c r="F208" s="7"/>
      <c r="G208" s="7"/>
      <c r="H208" s="7"/>
      <c r="I208" s="7"/>
      <c r="J208" s="7"/>
      <c r="K208" s="7"/>
      <c r="L208" s="7"/>
      <c r="M208" s="7"/>
      <c r="N208" s="22"/>
    </row>
    <row r="209" spans="4:14" x14ac:dyDescent="0.2">
      <c r="D209" s="7"/>
      <c r="E209" s="7"/>
      <c r="F209" s="7"/>
      <c r="G209" s="7"/>
      <c r="H209" s="7"/>
      <c r="I209" s="7"/>
      <c r="J209" s="7"/>
      <c r="K209" s="7"/>
      <c r="L209" s="7"/>
      <c r="M209" s="7"/>
      <c r="N209" s="22"/>
    </row>
    <row r="210" spans="4:14" x14ac:dyDescent="0.2">
      <c r="D210" s="7"/>
      <c r="E210" s="7"/>
      <c r="F210" s="7"/>
      <c r="G210" s="7"/>
      <c r="H210" s="7"/>
      <c r="I210" s="7"/>
      <c r="J210" s="7"/>
      <c r="K210" s="7"/>
      <c r="L210" s="7"/>
      <c r="M210" s="7"/>
      <c r="N210" s="22"/>
    </row>
    <row r="211" spans="4:14" x14ac:dyDescent="0.2">
      <c r="D211" s="7"/>
      <c r="E211" s="7"/>
      <c r="F211" s="7"/>
      <c r="G211" s="7"/>
      <c r="H211" s="7"/>
      <c r="I211" s="7"/>
      <c r="J211" s="7"/>
      <c r="K211" s="7"/>
      <c r="L211" s="7"/>
      <c r="M211" s="7"/>
      <c r="N211" s="22"/>
    </row>
    <row r="212" spans="4:14" x14ac:dyDescent="0.2">
      <c r="D212" s="7"/>
      <c r="E212" s="7"/>
      <c r="F212" s="7"/>
      <c r="G212" s="7"/>
      <c r="H212" s="7"/>
      <c r="I212" s="7"/>
      <c r="J212" s="7"/>
      <c r="K212" s="7"/>
      <c r="L212" s="7"/>
      <c r="M212" s="7"/>
      <c r="N212" s="22"/>
    </row>
    <row r="213" spans="4:14" x14ac:dyDescent="0.2">
      <c r="D213" s="7"/>
      <c r="E213" s="7"/>
      <c r="F213" s="7"/>
      <c r="G213" s="7"/>
      <c r="H213" s="7"/>
      <c r="I213" s="7"/>
      <c r="J213" s="7"/>
      <c r="K213" s="7"/>
      <c r="L213" s="7"/>
      <c r="M213" s="7"/>
      <c r="N213" s="22"/>
    </row>
    <row r="214" spans="4:14" x14ac:dyDescent="0.2">
      <c r="D214" s="7"/>
      <c r="E214" s="7"/>
      <c r="F214" s="7"/>
      <c r="G214" s="7"/>
      <c r="H214" s="7"/>
      <c r="I214" s="7"/>
      <c r="J214" s="7"/>
      <c r="K214" s="7"/>
      <c r="L214" s="7"/>
      <c r="M214" s="7"/>
      <c r="N214" s="22"/>
    </row>
    <row r="215" spans="4:14" x14ac:dyDescent="0.2">
      <c r="D215" s="7"/>
      <c r="E215" s="7"/>
      <c r="F215" s="7"/>
      <c r="G215" s="7"/>
      <c r="H215" s="7"/>
      <c r="I215" s="7"/>
      <c r="J215" s="7"/>
      <c r="K215" s="7"/>
      <c r="L215" s="7"/>
      <c r="M215" s="7"/>
      <c r="N215" s="22"/>
    </row>
    <row r="216" spans="4:14" x14ac:dyDescent="0.2">
      <c r="D216" s="7"/>
      <c r="E216" s="7"/>
      <c r="F216" s="7"/>
      <c r="G216" s="7"/>
      <c r="H216" s="7"/>
      <c r="I216" s="7"/>
      <c r="J216" s="7"/>
      <c r="K216" s="7"/>
      <c r="L216" s="7"/>
      <c r="M216" s="7"/>
      <c r="N216" s="22"/>
    </row>
    <row r="217" spans="4:14" x14ac:dyDescent="0.2">
      <c r="D217" s="7"/>
      <c r="E217" s="7"/>
      <c r="F217" s="7"/>
      <c r="G217" s="7"/>
      <c r="H217" s="7"/>
      <c r="I217" s="7"/>
      <c r="J217" s="7"/>
      <c r="K217" s="7"/>
      <c r="L217" s="7"/>
      <c r="M217" s="7"/>
      <c r="N217" s="22"/>
    </row>
    <row r="218" spans="4:14" x14ac:dyDescent="0.2">
      <c r="D218" s="7"/>
      <c r="E218" s="7"/>
      <c r="F218" s="7"/>
      <c r="G218" s="7"/>
      <c r="H218" s="7"/>
      <c r="I218" s="7"/>
      <c r="J218" s="7"/>
      <c r="K218" s="7"/>
      <c r="L218" s="7"/>
      <c r="M218" s="7"/>
      <c r="N218" s="22"/>
    </row>
    <row r="219" spans="4:14" x14ac:dyDescent="0.2">
      <c r="D219" s="7"/>
      <c r="E219" s="7"/>
      <c r="F219" s="7"/>
      <c r="G219" s="7"/>
      <c r="H219" s="7"/>
      <c r="I219" s="7"/>
      <c r="J219" s="7"/>
      <c r="K219" s="7"/>
      <c r="L219" s="7"/>
      <c r="M219" s="7"/>
      <c r="N219" s="22"/>
    </row>
    <row r="220" spans="4:14" x14ac:dyDescent="0.2">
      <c r="D220" s="7"/>
      <c r="E220" s="7"/>
      <c r="F220" s="7"/>
      <c r="G220" s="7"/>
      <c r="H220" s="7"/>
      <c r="I220" s="7"/>
      <c r="J220" s="7"/>
      <c r="K220" s="7"/>
      <c r="L220" s="7"/>
      <c r="M220" s="7"/>
      <c r="N220" s="22"/>
    </row>
    <row r="221" spans="4:14" x14ac:dyDescent="0.2">
      <c r="D221" s="7"/>
      <c r="E221" s="7"/>
      <c r="F221" s="7"/>
      <c r="G221" s="7"/>
      <c r="H221" s="7"/>
      <c r="I221" s="7"/>
      <c r="J221" s="7"/>
      <c r="K221" s="7"/>
      <c r="L221" s="7"/>
      <c r="M221" s="7"/>
      <c r="N221" s="22"/>
    </row>
    <row r="222" spans="4:14" x14ac:dyDescent="0.2">
      <c r="D222" s="7"/>
      <c r="E222" s="7"/>
      <c r="F222" s="7"/>
      <c r="G222" s="7"/>
      <c r="H222" s="7"/>
      <c r="I222" s="7"/>
      <c r="J222" s="7"/>
      <c r="K222" s="7"/>
      <c r="L222" s="7"/>
      <c r="M222" s="7"/>
      <c r="N222" s="22"/>
    </row>
    <row r="223" spans="4:14" x14ac:dyDescent="0.2">
      <c r="D223" s="7"/>
      <c r="E223" s="7"/>
      <c r="F223" s="7"/>
      <c r="G223" s="7"/>
      <c r="H223" s="7"/>
      <c r="I223" s="7"/>
      <c r="J223" s="7"/>
      <c r="K223" s="7"/>
      <c r="L223" s="7"/>
      <c r="M223" s="7"/>
      <c r="N223" s="22"/>
    </row>
    <row r="224" spans="4:14" x14ac:dyDescent="0.2">
      <c r="D224" s="7"/>
      <c r="E224" s="7"/>
      <c r="F224" s="7"/>
      <c r="G224" s="7"/>
      <c r="H224" s="7"/>
      <c r="I224" s="7"/>
      <c r="J224" s="7"/>
      <c r="K224" s="7"/>
      <c r="L224" s="7"/>
      <c r="M224" s="7"/>
      <c r="N224" s="22"/>
    </row>
    <row r="225" spans="4:14" x14ac:dyDescent="0.2">
      <c r="D225" s="7"/>
      <c r="E225" s="7"/>
      <c r="F225" s="7"/>
      <c r="G225" s="7"/>
      <c r="H225" s="7"/>
      <c r="I225" s="7"/>
      <c r="J225" s="7"/>
      <c r="K225" s="7"/>
      <c r="L225" s="7"/>
      <c r="M225" s="7"/>
      <c r="N225" s="22"/>
    </row>
    <row r="226" spans="4:14" x14ac:dyDescent="0.2">
      <c r="D226" s="7"/>
      <c r="E226" s="7"/>
      <c r="F226" s="7"/>
      <c r="G226" s="7"/>
      <c r="H226" s="7"/>
      <c r="I226" s="7"/>
      <c r="J226" s="7"/>
      <c r="K226" s="7"/>
      <c r="L226" s="7"/>
      <c r="M226" s="7"/>
      <c r="N226" s="22"/>
    </row>
    <row r="227" spans="4:14" x14ac:dyDescent="0.2">
      <c r="D227" s="7"/>
      <c r="E227" s="7"/>
      <c r="F227" s="7"/>
      <c r="G227" s="7"/>
      <c r="H227" s="7"/>
      <c r="I227" s="7"/>
      <c r="J227" s="7"/>
      <c r="K227" s="7"/>
      <c r="L227" s="7"/>
      <c r="M227" s="7"/>
      <c r="N227" s="22"/>
    </row>
    <row r="228" spans="4:14" x14ac:dyDescent="0.2">
      <c r="D228" s="7"/>
      <c r="E228" s="7"/>
      <c r="F228" s="7"/>
      <c r="G228" s="7"/>
      <c r="H228" s="7"/>
      <c r="I228" s="7"/>
      <c r="J228" s="7"/>
      <c r="K228" s="7"/>
      <c r="L228" s="7"/>
      <c r="M228" s="7"/>
      <c r="N228" s="22"/>
    </row>
    <row r="229" spans="4:14" x14ac:dyDescent="0.2">
      <c r="D229" s="7"/>
      <c r="E229" s="7"/>
      <c r="F229" s="7"/>
      <c r="G229" s="7"/>
      <c r="H229" s="7"/>
      <c r="I229" s="7"/>
      <c r="J229" s="7"/>
      <c r="K229" s="7"/>
      <c r="L229" s="7"/>
      <c r="M229" s="7"/>
      <c r="N229" s="22"/>
    </row>
    <row r="230" spans="4:14" x14ac:dyDescent="0.2">
      <c r="D230" s="7"/>
      <c r="E230" s="7"/>
      <c r="F230" s="7"/>
      <c r="G230" s="7"/>
      <c r="H230" s="7"/>
      <c r="I230" s="7"/>
      <c r="J230" s="7"/>
      <c r="K230" s="7"/>
      <c r="L230" s="7"/>
      <c r="M230" s="7"/>
      <c r="N230" s="22"/>
    </row>
    <row r="231" spans="4:14" x14ac:dyDescent="0.2">
      <c r="D231" s="7"/>
      <c r="E231" s="7"/>
      <c r="F231" s="7"/>
      <c r="G231" s="7"/>
      <c r="H231" s="7"/>
      <c r="I231" s="7"/>
      <c r="J231" s="7"/>
      <c r="K231" s="7"/>
      <c r="L231" s="7"/>
      <c r="M231" s="7"/>
      <c r="N231" s="22"/>
    </row>
    <row r="232" spans="4:14" x14ac:dyDescent="0.2">
      <c r="D232" s="7"/>
      <c r="E232" s="7"/>
      <c r="F232" s="7"/>
      <c r="G232" s="7"/>
      <c r="H232" s="7"/>
      <c r="I232" s="7"/>
      <c r="J232" s="7"/>
      <c r="K232" s="7"/>
      <c r="L232" s="7"/>
      <c r="M232" s="7"/>
      <c r="N232" s="22"/>
    </row>
    <row r="233" spans="4:14" x14ac:dyDescent="0.2">
      <c r="D233" s="7"/>
      <c r="E233" s="7"/>
      <c r="F233" s="7"/>
      <c r="G233" s="7"/>
      <c r="H233" s="7"/>
      <c r="I233" s="7"/>
      <c r="J233" s="7"/>
      <c r="K233" s="7"/>
      <c r="L233" s="7"/>
      <c r="M233" s="7"/>
      <c r="N233" s="22"/>
    </row>
    <row r="234" spans="4:14" x14ac:dyDescent="0.2">
      <c r="D234" s="7"/>
      <c r="E234" s="7"/>
      <c r="F234" s="7"/>
      <c r="G234" s="7"/>
      <c r="H234" s="7"/>
      <c r="I234" s="7"/>
      <c r="J234" s="7"/>
      <c r="K234" s="7"/>
      <c r="L234" s="7"/>
      <c r="M234" s="7"/>
      <c r="N234" s="22"/>
    </row>
    <row r="235" spans="4:14" x14ac:dyDescent="0.2">
      <c r="D235" s="7"/>
      <c r="E235" s="7"/>
      <c r="F235" s="7"/>
      <c r="G235" s="7"/>
      <c r="H235" s="7"/>
      <c r="I235" s="7"/>
      <c r="J235" s="7"/>
      <c r="K235" s="7"/>
      <c r="L235" s="7"/>
      <c r="M235" s="7"/>
      <c r="N235" s="22"/>
    </row>
    <row r="236" spans="4:14" x14ac:dyDescent="0.2">
      <c r="D236" s="7"/>
      <c r="E236" s="7"/>
      <c r="F236" s="7"/>
      <c r="G236" s="7"/>
      <c r="H236" s="7"/>
      <c r="I236" s="7"/>
      <c r="J236" s="7"/>
      <c r="K236" s="7"/>
      <c r="L236" s="7"/>
      <c r="M236" s="7"/>
      <c r="N236" s="22"/>
    </row>
    <row r="237" spans="4:14" x14ac:dyDescent="0.2">
      <c r="D237" s="7"/>
      <c r="E237" s="7"/>
      <c r="F237" s="7"/>
      <c r="G237" s="7"/>
      <c r="H237" s="7"/>
      <c r="I237" s="7"/>
      <c r="J237" s="7"/>
      <c r="K237" s="7"/>
      <c r="L237" s="7"/>
      <c r="M237" s="7"/>
      <c r="N237" s="22"/>
    </row>
    <row r="238" spans="4:14" x14ac:dyDescent="0.2">
      <c r="D238" s="7"/>
      <c r="E238" s="7"/>
      <c r="F238" s="7"/>
      <c r="G238" s="7"/>
      <c r="H238" s="7"/>
      <c r="I238" s="7"/>
      <c r="J238" s="7"/>
      <c r="K238" s="7"/>
      <c r="L238" s="7"/>
      <c r="M238" s="7"/>
      <c r="N238" s="22"/>
    </row>
    <row r="239" spans="4:14" x14ac:dyDescent="0.2">
      <c r="D239" s="7"/>
      <c r="E239" s="7"/>
      <c r="F239" s="7"/>
      <c r="G239" s="7"/>
      <c r="H239" s="7"/>
      <c r="I239" s="7"/>
      <c r="J239" s="7"/>
      <c r="K239" s="7"/>
      <c r="L239" s="7"/>
      <c r="M239" s="7"/>
      <c r="N239" s="22"/>
    </row>
    <row r="240" spans="4:14" x14ac:dyDescent="0.2">
      <c r="D240" s="7"/>
      <c r="E240" s="7"/>
      <c r="F240" s="7"/>
      <c r="G240" s="7"/>
      <c r="H240" s="7"/>
      <c r="I240" s="7"/>
      <c r="J240" s="7"/>
      <c r="K240" s="7"/>
      <c r="L240" s="7"/>
      <c r="M240" s="7"/>
      <c r="N240" s="22"/>
    </row>
    <row r="241" spans="4:14" x14ac:dyDescent="0.2">
      <c r="D241" s="7"/>
      <c r="E241" s="7"/>
      <c r="F241" s="7"/>
      <c r="G241" s="7"/>
      <c r="H241" s="7"/>
      <c r="I241" s="7"/>
      <c r="J241" s="7"/>
      <c r="K241" s="7"/>
      <c r="L241" s="7"/>
      <c r="M241" s="7"/>
      <c r="N241" s="22"/>
    </row>
    <row r="242" spans="4:14" x14ac:dyDescent="0.2">
      <c r="D242" s="7"/>
      <c r="E242" s="7"/>
      <c r="F242" s="7"/>
      <c r="G242" s="7"/>
      <c r="H242" s="7"/>
      <c r="I242" s="7"/>
      <c r="J242" s="7"/>
      <c r="K242" s="7"/>
      <c r="L242" s="7"/>
      <c r="M242" s="7"/>
      <c r="N242" s="22"/>
    </row>
    <row r="243" spans="4:14" x14ac:dyDescent="0.2">
      <c r="D243" s="7"/>
      <c r="E243" s="7"/>
      <c r="F243" s="7"/>
      <c r="G243" s="7"/>
      <c r="H243" s="7"/>
      <c r="I243" s="7"/>
      <c r="J243" s="7"/>
      <c r="K243" s="7"/>
      <c r="L243" s="7"/>
      <c r="M243" s="7"/>
      <c r="N243" s="22"/>
    </row>
    <row r="244" spans="4:14" x14ac:dyDescent="0.2">
      <c r="D244" s="7"/>
      <c r="E244" s="7"/>
      <c r="F244" s="7"/>
      <c r="G244" s="7"/>
      <c r="H244" s="7"/>
      <c r="I244" s="7"/>
      <c r="J244" s="7"/>
      <c r="K244" s="7"/>
      <c r="L244" s="7"/>
      <c r="M244" s="7"/>
      <c r="N244" s="22"/>
    </row>
    <row r="245" spans="4:14" x14ac:dyDescent="0.2">
      <c r="D245" s="7"/>
      <c r="E245" s="7"/>
      <c r="F245" s="7"/>
      <c r="G245" s="7"/>
      <c r="H245" s="7"/>
      <c r="I245" s="7"/>
      <c r="J245" s="7"/>
      <c r="K245" s="7"/>
      <c r="L245" s="7"/>
      <c r="M245" s="7"/>
      <c r="N245" s="22"/>
    </row>
    <row r="246" spans="4:14" x14ac:dyDescent="0.2">
      <c r="D246" s="7"/>
      <c r="E246" s="7"/>
      <c r="F246" s="7"/>
      <c r="G246" s="7"/>
      <c r="H246" s="7"/>
      <c r="I246" s="7"/>
      <c r="J246" s="7"/>
      <c r="K246" s="7"/>
      <c r="L246" s="7"/>
      <c r="M246" s="7"/>
      <c r="N246" s="22"/>
    </row>
    <row r="247" spans="4:14" x14ac:dyDescent="0.2">
      <c r="D247" s="7"/>
      <c r="E247" s="7"/>
      <c r="F247" s="7"/>
      <c r="G247" s="7"/>
      <c r="H247" s="7"/>
      <c r="I247" s="7"/>
      <c r="J247" s="7"/>
      <c r="K247" s="7"/>
      <c r="L247" s="7"/>
      <c r="M247" s="7"/>
      <c r="N247" s="22"/>
    </row>
    <row r="248" spans="4:14" x14ac:dyDescent="0.2">
      <c r="D248" s="7"/>
      <c r="E248" s="7"/>
      <c r="F248" s="7"/>
      <c r="G248" s="7"/>
      <c r="H248" s="7"/>
      <c r="I248" s="7"/>
      <c r="J248" s="7"/>
      <c r="K248" s="7"/>
      <c r="L248" s="7"/>
      <c r="M248" s="7"/>
      <c r="N248" s="22"/>
    </row>
    <row r="249" spans="4:14" x14ac:dyDescent="0.2">
      <c r="D249" s="7"/>
      <c r="E249" s="7"/>
      <c r="F249" s="7"/>
      <c r="G249" s="7"/>
      <c r="H249" s="7"/>
      <c r="I249" s="7"/>
      <c r="J249" s="7"/>
      <c r="K249" s="7"/>
      <c r="L249" s="7"/>
      <c r="M249" s="7"/>
      <c r="N249" s="22"/>
    </row>
    <row r="250" spans="4:14" x14ac:dyDescent="0.2">
      <c r="D250" s="7"/>
      <c r="E250" s="7"/>
      <c r="F250" s="7"/>
      <c r="G250" s="7"/>
      <c r="H250" s="7"/>
      <c r="I250" s="7"/>
      <c r="J250" s="7"/>
      <c r="K250" s="7"/>
      <c r="L250" s="7"/>
      <c r="M250" s="7"/>
      <c r="N250" s="22"/>
    </row>
    <row r="251" spans="4:14" x14ac:dyDescent="0.2">
      <c r="D251" s="7"/>
      <c r="E251" s="7"/>
      <c r="F251" s="7"/>
      <c r="G251" s="7"/>
      <c r="H251" s="7"/>
      <c r="I251" s="7"/>
      <c r="J251" s="7"/>
      <c r="K251" s="7"/>
      <c r="L251" s="7"/>
      <c r="M251" s="7"/>
      <c r="N251" s="22"/>
    </row>
    <row r="252" spans="4:14" x14ac:dyDescent="0.2">
      <c r="D252" s="7"/>
      <c r="E252" s="7"/>
      <c r="F252" s="7"/>
      <c r="G252" s="7"/>
      <c r="H252" s="7"/>
      <c r="I252" s="7"/>
      <c r="J252" s="7"/>
      <c r="K252" s="7"/>
      <c r="L252" s="7"/>
      <c r="M252" s="7"/>
      <c r="N252" s="22"/>
    </row>
    <row r="253" spans="4:14" x14ac:dyDescent="0.2">
      <c r="D253" s="7"/>
      <c r="E253" s="7"/>
      <c r="F253" s="7"/>
      <c r="G253" s="7"/>
      <c r="H253" s="7"/>
      <c r="I253" s="7"/>
      <c r="J253" s="7"/>
      <c r="K253" s="7"/>
      <c r="L253" s="7"/>
      <c r="M253" s="7"/>
      <c r="N253" s="22"/>
    </row>
    <row r="254" spans="4:14" x14ac:dyDescent="0.2">
      <c r="D254" s="7"/>
      <c r="E254" s="7"/>
      <c r="F254" s="7"/>
      <c r="G254" s="7"/>
      <c r="H254" s="7"/>
      <c r="I254" s="7"/>
      <c r="J254" s="7"/>
      <c r="K254" s="7"/>
      <c r="L254" s="7"/>
      <c r="M254" s="7"/>
      <c r="N254" s="22"/>
    </row>
    <row r="255" spans="4:14" x14ac:dyDescent="0.2">
      <c r="D255" s="7"/>
      <c r="E255" s="7"/>
      <c r="F255" s="7"/>
      <c r="G255" s="7"/>
      <c r="H255" s="7"/>
      <c r="I255" s="7"/>
      <c r="J255" s="7"/>
      <c r="K255" s="7"/>
      <c r="L255" s="7"/>
      <c r="M255" s="7"/>
      <c r="N255" s="22"/>
    </row>
    <row r="256" spans="4:14" x14ac:dyDescent="0.2">
      <c r="D256" s="7"/>
      <c r="E256" s="7"/>
      <c r="F256" s="7"/>
      <c r="G256" s="7"/>
      <c r="H256" s="7"/>
      <c r="I256" s="7"/>
      <c r="J256" s="7"/>
      <c r="K256" s="7"/>
      <c r="L256" s="7"/>
      <c r="M256" s="7"/>
      <c r="N256" s="22"/>
    </row>
    <row r="257" spans="4:14" x14ac:dyDescent="0.2">
      <c r="D257" s="7"/>
      <c r="E257" s="7"/>
      <c r="F257" s="7"/>
      <c r="G257" s="7"/>
      <c r="H257" s="7"/>
      <c r="I257" s="7"/>
      <c r="J257" s="7"/>
      <c r="K257" s="7"/>
      <c r="L257" s="7"/>
      <c r="M257" s="7"/>
      <c r="N257" s="22"/>
    </row>
    <row r="258" spans="4:14" x14ac:dyDescent="0.2">
      <c r="D258" s="7"/>
      <c r="E258" s="7"/>
      <c r="F258" s="7"/>
      <c r="G258" s="7"/>
      <c r="H258" s="7"/>
      <c r="I258" s="7"/>
      <c r="J258" s="7"/>
      <c r="K258" s="7"/>
      <c r="L258" s="7"/>
      <c r="M258" s="7"/>
      <c r="N258" s="22"/>
    </row>
    <row r="259" spans="4:14" x14ac:dyDescent="0.2">
      <c r="D259" s="7"/>
      <c r="E259" s="7"/>
      <c r="F259" s="7"/>
      <c r="G259" s="7"/>
      <c r="H259" s="7"/>
      <c r="I259" s="7"/>
      <c r="J259" s="7"/>
      <c r="K259" s="7"/>
      <c r="L259" s="7"/>
      <c r="M259" s="7"/>
      <c r="N259" s="22"/>
    </row>
    <row r="260" spans="4:14" x14ac:dyDescent="0.2">
      <c r="D260" s="7"/>
      <c r="E260" s="7"/>
      <c r="F260" s="7"/>
      <c r="G260" s="7"/>
      <c r="H260" s="7"/>
      <c r="I260" s="7"/>
      <c r="J260" s="7"/>
      <c r="K260" s="7"/>
      <c r="L260" s="7"/>
      <c r="M260" s="7"/>
      <c r="N260" s="22"/>
    </row>
    <row r="261" spans="4:14" x14ac:dyDescent="0.2">
      <c r="D261" s="7"/>
      <c r="E261" s="7"/>
      <c r="F261" s="7"/>
      <c r="G261" s="7"/>
      <c r="H261" s="7"/>
      <c r="I261" s="7"/>
      <c r="J261" s="7"/>
      <c r="K261" s="7"/>
      <c r="L261" s="7"/>
      <c r="M261" s="7"/>
      <c r="N261" s="22"/>
    </row>
    <row r="262" spans="4:14" x14ac:dyDescent="0.2">
      <c r="D262" s="7"/>
      <c r="E262" s="7"/>
      <c r="F262" s="7"/>
      <c r="G262" s="7"/>
      <c r="H262" s="7"/>
      <c r="I262" s="7"/>
      <c r="J262" s="7"/>
      <c r="K262" s="7"/>
      <c r="L262" s="7"/>
      <c r="M262" s="7"/>
      <c r="N262" s="22"/>
    </row>
    <row r="263" spans="4:14" x14ac:dyDescent="0.2">
      <c r="D263" s="7"/>
      <c r="E263" s="7"/>
      <c r="F263" s="7"/>
      <c r="G263" s="7"/>
      <c r="H263" s="7"/>
      <c r="I263" s="7"/>
      <c r="J263" s="7"/>
      <c r="K263" s="7"/>
      <c r="L263" s="7"/>
      <c r="M263" s="7"/>
      <c r="N263" s="22"/>
    </row>
    <row r="264" spans="4:14" x14ac:dyDescent="0.2">
      <c r="D264" s="7"/>
      <c r="E264" s="7"/>
      <c r="F264" s="7"/>
      <c r="G264" s="7"/>
      <c r="H264" s="7"/>
      <c r="I264" s="7"/>
      <c r="J264" s="7"/>
      <c r="K264" s="7"/>
      <c r="L264" s="7"/>
      <c r="M264" s="7"/>
      <c r="N264" s="22"/>
    </row>
    <row r="265" spans="4:14" x14ac:dyDescent="0.2">
      <c r="D265" s="7"/>
      <c r="E265" s="7"/>
      <c r="F265" s="7"/>
      <c r="G265" s="7"/>
      <c r="H265" s="7"/>
      <c r="I265" s="7"/>
      <c r="J265" s="7"/>
      <c r="K265" s="7"/>
      <c r="L265" s="7"/>
      <c r="M265" s="7"/>
      <c r="N265" s="22"/>
    </row>
    <row r="266" spans="4:14" x14ac:dyDescent="0.2">
      <c r="D266" s="7"/>
      <c r="E266" s="7"/>
      <c r="F266" s="7"/>
      <c r="G266" s="7"/>
      <c r="H266" s="7"/>
      <c r="I266" s="7"/>
      <c r="J266" s="7"/>
      <c r="K266" s="7"/>
      <c r="L266" s="7"/>
      <c r="M266" s="7"/>
      <c r="N266" s="22"/>
    </row>
    <row r="267" spans="4:14" x14ac:dyDescent="0.2">
      <c r="D267" s="7"/>
      <c r="E267" s="7"/>
      <c r="F267" s="7"/>
      <c r="G267" s="7"/>
      <c r="H267" s="7"/>
      <c r="I267" s="7"/>
      <c r="J267" s="7"/>
      <c r="K267" s="7"/>
      <c r="L267" s="7"/>
      <c r="M267" s="7"/>
      <c r="N267" s="22"/>
    </row>
    <row r="268" spans="4:14" x14ac:dyDescent="0.2">
      <c r="D268" s="7"/>
      <c r="E268" s="7"/>
      <c r="F268" s="7"/>
      <c r="G268" s="7"/>
      <c r="H268" s="7"/>
      <c r="I268" s="7"/>
      <c r="J268" s="7"/>
      <c r="K268" s="7"/>
      <c r="L268" s="7"/>
      <c r="M268" s="7"/>
      <c r="N268" s="22"/>
    </row>
    <row r="269" spans="4:14" x14ac:dyDescent="0.2">
      <c r="D269" s="7"/>
      <c r="E269" s="7"/>
      <c r="F269" s="7"/>
      <c r="G269" s="7"/>
      <c r="H269" s="7"/>
      <c r="I269" s="7"/>
      <c r="J269" s="7"/>
      <c r="K269" s="7"/>
      <c r="L269" s="7"/>
      <c r="M269" s="7"/>
      <c r="N269" s="22"/>
    </row>
    <row r="270" spans="4:14" x14ac:dyDescent="0.2">
      <c r="D270" s="7"/>
      <c r="E270" s="7"/>
      <c r="F270" s="7"/>
      <c r="G270" s="7"/>
      <c r="H270" s="7"/>
      <c r="I270" s="7"/>
      <c r="J270" s="7"/>
      <c r="K270" s="7"/>
      <c r="L270" s="7"/>
      <c r="M270" s="7"/>
      <c r="N270" s="22"/>
    </row>
    <row r="271" spans="4:14" x14ac:dyDescent="0.2">
      <c r="D271" s="7"/>
      <c r="E271" s="7"/>
      <c r="F271" s="7"/>
      <c r="G271" s="7"/>
      <c r="H271" s="7"/>
      <c r="I271" s="7"/>
      <c r="J271" s="7"/>
      <c r="K271" s="7"/>
      <c r="L271" s="7"/>
      <c r="M271" s="7"/>
      <c r="N271" s="22"/>
    </row>
    <row r="272" spans="4:14" x14ac:dyDescent="0.2">
      <c r="D272" s="7"/>
      <c r="E272" s="7"/>
      <c r="F272" s="7"/>
      <c r="G272" s="7"/>
      <c r="H272" s="7"/>
      <c r="I272" s="7"/>
      <c r="J272" s="7"/>
      <c r="K272" s="7"/>
      <c r="L272" s="7"/>
      <c r="M272" s="7"/>
      <c r="N272" s="22"/>
    </row>
    <row r="273" spans="4:14" x14ac:dyDescent="0.2">
      <c r="D273" s="7"/>
      <c r="E273" s="7"/>
      <c r="F273" s="7"/>
      <c r="G273" s="7"/>
      <c r="H273" s="7"/>
      <c r="I273" s="7"/>
      <c r="J273" s="7"/>
      <c r="K273" s="7"/>
      <c r="L273" s="7"/>
      <c r="M273" s="7"/>
      <c r="N273" s="22"/>
    </row>
    <row r="274" spans="4:14" x14ac:dyDescent="0.2">
      <c r="D274" s="7"/>
      <c r="E274" s="7"/>
      <c r="F274" s="7"/>
      <c r="G274" s="7"/>
      <c r="H274" s="7"/>
      <c r="I274" s="7"/>
      <c r="J274" s="7"/>
      <c r="K274" s="7"/>
      <c r="L274" s="7"/>
      <c r="M274" s="7"/>
      <c r="N274" s="22"/>
    </row>
    <row r="275" spans="4:14" x14ac:dyDescent="0.2">
      <c r="D275" s="7"/>
      <c r="E275" s="7"/>
      <c r="F275" s="7"/>
      <c r="G275" s="7"/>
      <c r="H275" s="7"/>
      <c r="I275" s="7"/>
      <c r="J275" s="7"/>
      <c r="K275" s="7"/>
      <c r="L275" s="7"/>
      <c r="M275" s="7"/>
      <c r="N275" s="22"/>
    </row>
    <row r="276" spans="4:14" x14ac:dyDescent="0.2">
      <c r="D276" s="7"/>
      <c r="E276" s="7"/>
      <c r="F276" s="7"/>
      <c r="G276" s="7"/>
      <c r="H276" s="7"/>
      <c r="I276" s="7"/>
      <c r="J276" s="7"/>
      <c r="K276" s="7"/>
      <c r="L276" s="7"/>
      <c r="M276" s="7"/>
      <c r="N276" s="22"/>
    </row>
    <row r="277" spans="4:14" x14ac:dyDescent="0.2">
      <c r="D277" s="7"/>
      <c r="E277" s="7"/>
      <c r="F277" s="7"/>
      <c r="G277" s="7"/>
      <c r="H277" s="7"/>
      <c r="I277" s="7"/>
      <c r="J277" s="7"/>
      <c r="K277" s="7"/>
      <c r="L277" s="7"/>
      <c r="M277" s="7"/>
      <c r="N277" s="22"/>
    </row>
    <row r="278" spans="4:14" x14ac:dyDescent="0.2">
      <c r="D278" s="7"/>
      <c r="E278" s="7"/>
      <c r="F278" s="7"/>
      <c r="G278" s="7"/>
      <c r="H278" s="7"/>
      <c r="I278" s="7"/>
      <c r="J278" s="7"/>
      <c r="K278" s="7"/>
      <c r="L278" s="7"/>
      <c r="M278" s="7"/>
      <c r="N278" s="22"/>
    </row>
    <row r="279" spans="4:14" x14ac:dyDescent="0.2">
      <c r="D279" s="7"/>
      <c r="E279" s="7"/>
      <c r="F279" s="7"/>
      <c r="G279" s="7"/>
      <c r="H279" s="7"/>
      <c r="I279" s="7"/>
      <c r="J279" s="7"/>
      <c r="K279" s="7"/>
      <c r="L279" s="7"/>
      <c r="M279" s="7"/>
      <c r="N279" s="22"/>
    </row>
    <row r="280" spans="4:14" x14ac:dyDescent="0.2">
      <c r="D280" s="7"/>
      <c r="E280" s="7"/>
      <c r="F280" s="7"/>
      <c r="G280" s="7"/>
      <c r="H280" s="7"/>
      <c r="I280" s="7"/>
      <c r="J280" s="7"/>
      <c r="K280" s="7"/>
      <c r="L280" s="7"/>
      <c r="M280" s="7"/>
      <c r="N280" s="22"/>
    </row>
    <row r="281" spans="4:14" x14ac:dyDescent="0.2">
      <c r="D281" s="7"/>
      <c r="E281" s="7"/>
      <c r="F281" s="7"/>
      <c r="G281" s="7"/>
      <c r="H281" s="7"/>
      <c r="I281" s="7"/>
      <c r="J281" s="7"/>
      <c r="K281" s="7"/>
      <c r="L281" s="7"/>
      <c r="M281" s="7"/>
      <c r="N281" s="22"/>
    </row>
    <row r="282" spans="4:14" x14ac:dyDescent="0.2">
      <c r="D282" s="7"/>
      <c r="E282" s="7"/>
      <c r="F282" s="7"/>
      <c r="G282" s="7"/>
      <c r="H282" s="7"/>
      <c r="I282" s="7"/>
      <c r="J282" s="7"/>
      <c r="K282" s="7"/>
      <c r="L282" s="7"/>
      <c r="M282" s="7"/>
      <c r="N282" s="22"/>
    </row>
    <row r="283" spans="4:14" x14ac:dyDescent="0.2">
      <c r="D283" s="7"/>
      <c r="E283" s="7"/>
      <c r="F283" s="7"/>
      <c r="G283" s="7"/>
      <c r="H283" s="7"/>
      <c r="I283" s="7"/>
      <c r="J283" s="7"/>
      <c r="K283" s="7"/>
      <c r="L283" s="7"/>
      <c r="M283" s="7"/>
      <c r="N283" s="22"/>
    </row>
    <row r="284" spans="4:14" x14ac:dyDescent="0.2">
      <c r="D284" s="7"/>
      <c r="E284" s="7"/>
      <c r="F284" s="7"/>
      <c r="G284" s="7"/>
      <c r="H284" s="7"/>
      <c r="I284" s="7"/>
      <c r="J284" s="7"/>
      <c r="K284" s="7"/>
      <c r="L284" s="7"/>
      <c r="M284" s="7"/>
      <c r="N284" s="22"/>
    </row>
    <row r="285" spans="4:14" x14ac:dyDescent="0.2">
      <c r="D285" s="7"/>
      <c r="E285" s="7"/>
      <c r="F285" s="7"/>
      <c r="G285" s="7"/>
      <c r="H285" s="7"/>
      <c r="I285" s="7"/>
      <c r="J285" s="7"/>
      <c r="K285" s="7"/>
      <c r="L285" s="7"/>
      <c r="M285" s="7"/>
      <c r="N285" s="22"/>
    </row>
    <row r="286" spans="4:14" x14ac:dyDescent="0.2">
      <c r="D286" s="7"/>
      <c r="E286" s="7"/>
      <c r="F286" s="7"/>
      <c r="G286" s="7"/>
      <c r="H286" s="7"/>
      <c r="I286" s="7"/>
      <c r="J286" s="7"/>
      <c r="K286" s="7"/>
      <c r="L286" s="7"/>
      <c r="M286" s="7"/>
      <c r="N286" s="22"/>
    </row>
    <row r="287" spans="4:14" x14ac:dyDescent="0.2">
      <c r="D287" s="7"/>
      <c r="E287" s="7"/>
      <c r="F287" s="7"/>
      <c r="G287" s="7"/>
      <c r="H287" s="7"/>
      <c r="I287" s="7"/>
      <c r="J287" s="7"/>
      <c r="K287" s="7"/>
      <c r="L287" s="7"/>
      <c r="M287" s="7"/>
      <c r="N287" s="22"/>
    </row>
    <row r="288" spans="4:14" x14ac:dyDescent="0.2">
      <c r="D288" s="7"/>
      <c r="E288" s="7"/>
      <c r="F288" s="7"/>
      <c r="G288" s="7"/>
      <c r="H288" s="7"/>
      <c r="I288" s="7"/>
      <c r="J288" s="7"/>
      <c r="K288" s="7"/>
      <c r="L288" s="7"/>
      <c r="M288" s="7"/>
      <c r="N288" s="22"/>
    </row>
    <row r="289" spans="4:14" x14ac:dyDescent="0.2">
      <c r="D289" s="7"/>
      <c r="E289" s="7"/>
      <c r="F289" s="7"/>
      <c r="G289" s="7"/>
      <c r="H289" s="7"/>
      <c r="I289" s="7"/>
      <c r="J289" s="7"/>
      <c r="K289" s="7"/>
      <c r="L289" s="7"/>
      <c r="M289" s="7"/>
      <c r="N289" s="22"/>
    </row>
    <row r="290" spans="4:14" x14ac:dyDescent="0.2">
      <c r="D290" s="7"/>
      <c r="E290" s="7"/>
      <c r="F290" s="7"/>
      <c r="G290" s="7"/>
      <c r="H290" s="7"/>
      <c r="I290" s="7"/>
      <c r="J290" s="7"/>
      <c r="K290" s="7"/>
      <c r="L290" s="7"/>
      <c r="M290" s="7"/>
      <c r="N290" s="22"/>
    </row>
    <row r="291" spans="4:14" x14ac:dyDescent="0.2">
      <c r="D291" s="7"/>
      <c r="E291" s="7"/>
      <c r="F291" s="7"/>
      <c r="G291" s="7"/>
      <c r="H291" s="7"/>
      <c r="I291" s="7"/>
      <c r="J291" s="7"/>
      <c r="K291" s="7"/>
      <c r="L291" s="7"/>
      <c r="M291" s="7"/>
      <c r="N291" s="22"/>
    </row>
    <row r="292" spans="4:14" x14ac:dyDescent="0.2">
      <c r="D292" s="7"/>
      <c r="E292" s="7"/>
      <c r="F292" s="7"/>
      <c r="G292" s="7"/>
      <c r="H292" s="7"/>
      <c r="I292" s="7"/>
      <c r="J292" s="7"/>
      <c r="K292" s="7"/>
      <c r="L292" s="7"/>
      <c r="M292" s="7"/>
      <c r="N292" s="22"/>
    </row>
    <row r="293" spans="4:14" x14ac:dyDescent="0.2">
      <c r="D293" s="7"/>
      <c r="E293" s="7"/>
      <c r="F293" s="7"/>
      <c r="G293" s="7"/>
      <c r="H293" s="7"/>
      <c r="I293" s="7"/>
      <c r="J293" s="7"/>
      <c r="K293" s="7"/>
      <c r="L293" s="7"/>
      <c r="M293" s="7"/>
      <c r="N293" s="22"/>
    </row>
    <row r="294" spans="4:14" x14ac:dyDescent="0.2">
      <c r="D294" s="7"/>
      <c r="E294" s="7"/>
      <c r="F294" s="7"/>
      <c r="G294" s="7"/>
      <c r="H294" s="7"/>
      <c r="I294" s="7"/>
      <c r="J294" s="7"/>
      <c r="K294" s="7"/>
      <c r="L294" s="7"/>
      <c r="M294" s="7"/>
      <c r="N294" s="22"/>
    </row>
    <row r="295" spans="4:14" x14ac:dyDescent="0.2">
      <c r="D295" s="7"/>
      <c r="E295" s="7"/>
      <c r="F295" s="7"/>
      <c r="G295" s="7"/>
      <c r="H295" s="7"/>
      <c r="I295" s="7"/>
      <c r="J295" s="7"/>
      <c r="K295" s="7"/>
      <c r="L295" s="7"/>
      <c r="M295" s="7"/>
      <c r="N295" s="22"/>
    </row>
    <row r="296" spans="4:14" x14ac:dyDescent="0.2">
      <c r="D296" s="7"/>
      <c r="E296" s="7"/>
      <c r="F296" s="7"/>
      <c r="G296" s="7"/>
      <c r="H296" s="7"/>
      <c r="I296" s="7"/>
      <c r="J296" s="7"/>
      <c r="K296" s="7"/>
      <c r="L296" s="7"/>
      <c r="M296" s="7"/>
      <c r="N296" s="22"/>
    </row>
    <row r="297" spans="4:14" x14ac:dyDescent="0.2">
      <c r="D297" s="7"/>
      <c r="E297" s="7"/>
      <c r="F297" s="7"/>
      <c r="G297" s="7"/>
      <c r="H297" s="7"/>
      <c r="I297" s="7"/>
      <c r="J297" s="7"/>
      <c r="K297" s="7"/>
      <c r="L297" s="7"/>
      <c r="M297" s="7"/>
      <c r="N297" s="22"/>
    </row>
    <row r="298" spans="4:14" x14ac:dyDescent="0.2">
      <c r="D298" s="7"/>
      <c r="E298" s="7"/>
      <c r="F298" s="7"/>
      <c r="G298" s="7"/>
      <c r="H298" s="7"/>
      <c r="I298" s="7"/>
      <c r="J298" s="7"/>
      <c r="K298" s="7"/>
      <c r="L298" s="7"/>
      <c r="M298" s="7"/>
      <c r="N298" s="22"/>
    </row>
    <row r="299" spans="4:14" x14ac:dyDescent="0.2">
      <c r="D299" s="7"/>
      <c r="E299" s="7"/>
      <c r="F299" s="7"/>
      <c r="G299" s="7"/>
      <c r="H299" s="7"/>
      <c r="I299" s="7"/>
      <c r="J299" s="7"/>
      <c r="K299" s="7"/>
      <c r="L299" s="7"/>
      <c r="M299" s="7"/>
      <c r="N299" s="22"/>
    </row>
    <row r="300" spans="4:14" x14ac:dyDescent="0.2">
      <c r="D300" s="7"/>
      <c r="E300" s="7"/>
      <c r="F300" s="7"/>
      <c r="G300" s="7"/>
      <c r="H300" s="7"/>
      <c r="I300" s="7"/>
      <c r="J300" s="7"/>
      <c r="K300" s="7"/>
      <c r="L300" s="7"/>
      <c r="M300" s="7"/>
      <c r="N300" s="22"/>
    </row>
    <row r="301" spans="4:14" x14ac:dyDescent="0.2">
      <c r="D301" s="7"/>
      <c r="E301" s="7"/>
      <c r="F301" s="7"/>
      <c r="G301" s="7"/>
      <c r="H301" s="7"/>
      <c r="I301" s="7"/>
      <c r="J301" s="7"/>
      <c r="K301" s="7"/>
      <c r="L301" s="7"/>
      <c r="M301" s="7"/>
      <c r="N301" s="22"/>
    </row>
    <row r="302" spans="4:14" x14ac:dyDescent="0.2">
      <c r="D302" s="7"/>
      <c r="E302" s="7"/>
      <c r="F302" s="7"/>
      <c r="G302" s="7"/>
      <c r="H302" s="7"/>
      <c r="I302" s="7"/>
      <c r="J302" s="7"/>
      <c r="K302" s="7"/>
      <c r="L302" s="7"/>
      <c r="M302" s="7"/>
      <c r="N302" s="22"/>
    </row>
    <row r="303" spans="4:14" x14ac:dyDescent="0.2">
      <c r="D303" s="7"/>
      <c r="E303" s="7"/>
      <c r="F303" s="7"/>
      <c r="G303" s="7"/>
      <c r="H303" s="7"/>
      <c r="I303" s="7"/>
      <c r="J303" s="7"/>
      <c r="K303" s="7"/>
      <c r="L303" s="7"/>
      <c r="M303" s="7"/>
      <c r="N303" s="22"/>
    </row>
    <row r="304" spans="4:14" x14ac:dyDescent="0.2">
      <c r="D304" s="7"/>
      <c r="E304" s="7"/>
      <c r="F304" s="7"/>
      <c r="G304" s="7"/>
      <c r="H304" s="7"/>
      <c r="I304" s="7"/>
      <c r="J304" s="7"/>
      <c r="K304" s="7"/>
      <c r="L304" s="7"/>
      <c r="M304" s="7"/>
      <c r="N304" s="22"/>
    </row>
    <row r="305" spans="4:14" x14ac:dyDescent="0.2">
      <c r="D305" s="7"/>
      <c r="E305" s="7"/>
      <c r="F305" s="7"/>
      <c r="G305" s="7"/>
      <c r="H305" s="7"/>
      <c r="I305" s="7"/>
      <c r="J305" s="7"/>
      <c r="K305" s="7"/>
      <c r="L305" s="7"/>
      <c r="M305" s="7"/>
      <c r="N305" s="22"/>
    </row>
    <row r="306" spans="4:14" x14ac:dyDescent="0.2">
      <c r="D306" s="7"/>
      <c r="E306" s="7"/>
      <c r="F306" s="7"/>
      <c r="G306" s="7"/>
      <c r="H306" s="7"/>
      <c r="I306" s="7"/>
      <c r="J306" s="7"/>
      <c r="K306" s="7"/>
      <c r="L306" s="7"/>
      <c r="M306" s="7"/>
      <c r="N306" s="22"/>
    </row>
    <row r="307" spans="4:14" x14ac:dyDescent="0.2">
      <c r="D307" s="7"/>
      <c r="E307" s="7"/>
      <c r="F307" s="7"/>
      <c r="G307" s="7"/>
      <c r="H307" s="7"/>
      <c r="I307" s="7"/>
      <c r="J307" s="7"/>
      <c r="K307" s="7"/>
      <c r="L307" s="7"/>
      <c r="M307" s="7"/>
      <c r="N307" s="22"/>
    </row>
    <row r="308" spans="4:14" x14ac:dyDescent="0.2">
      <c r="D308" s="7"/>
      <c r="E308" s="7"/>
      <c r="F308" s="7"/>
      <c r="G308" s="7"/>
      <c r="H308" s="7"/>
      <c r="I308" s="7"/>
      <c r="J308" s="7"/>
      <c r="K308" s="7"/>
      <c r="L308" s="7"/>
      <c r="M308" s="7"/>
      <c r="N308" s="22"/>
    </row>
    <row r="309" spans="4:14" x14ac:dyDescent="0.2">
      <c r="D309" s="7"/>
      <c r="E309" s="7"/>
      <c r="F309" s="7"/>
      <c r="G309" s="7"/>
      <c r="H309" s="7"/>
      <c r="I309" s="7"/>
      <c r="J309" s="7"/>
      <c r="K309" s="7"/>
      <c r="L309" s="7"/>
      <c r="M309" s="7"/>
      <c r="N309" s="22"/>
    </row>
    <row r="310" spans="4:14" x14ac:dyDescent="0.2">
      <c r="D310" s="7"/>
      <c r="E310" s="7"/>
      <c r="F310" s="7"/>
      <c r="G310" s="7"/>
      <c r="H310" s="7"/>
      <c r="I310" s="7"/>
      <c r="J310" s="7"/>
      <c r="K310" s="7"/>
      <c r="L310" s="7"/>
      <c r="M310" s="7"/>
      <c r="N310" s="22"/>
    </row>
    <row r="311" spans="4:14" x14ac:dyDescent="0.2">
      <c r="D311" s="7"/>
      <c r="E311" s="7"/>
      <c r="F311" s="7"/>
      <c r="G311" s="7"/>
      <c r="H311" s="7"/>
      <c r="I311" s="7"/>
      <c r="J311" s="7"/>
      <c r="K311" s="7"/>
      <c r="L311" s="7"/>
      <c r="M311" s="7"/>
      <c r="N311" s="22"/>
    </row>
    <row r="312" spans="4:14" x14ac:dyDescent="0.2">
      <c r="D312" s="7"/>
      <c r="E312" s="7"/>
      <c r="F312" s="7"/>
      <c r="G312" s="7"/>
      <c r="H312" s="7"/>
      <c r="I312" s="7"/>
      <c r="J312" s="7"/>
      <c r="K312" s="7"/>
      <c r="L312" s="7"/>
      <c r="M312" s="7"/>
      <c r="N312" s="22"/>
    </row>
    <row r="313" spans="4:14" x14ac:dyDescent="0.2">
      <c r="D313" s="7"/>
      <c r="E313" s="7"/>
      <c r="F313" s="7"/>
      <c r="G313" s="7"/>
      <c r="H313" s="7"/>
      <c r="I313" s="7"/>
      <c r="J313" s="7"/>
      <c r="K313" s="7"/>
      <c r="L313" s="7"/>
      <c r="M313" s="7"/>
      <c r="N313" s="22"/>
    </row>
    <row r="314" spans="4:14" x14ac:dyDescent="0.2"/>
    <row r="315" spans="4:14" x14ac:dyDescent="0.2"/>
    <row r="316" spans="4:14" x14ac:dyDescent="0.2"/>
    <row r="317" spans="4:14" x14ac:dyDescent="0.2"/>
    <row r="318" spans="4:14" x14ac:dyDescent="0.2"/>
    <row r="319" spans="4:14" x14ac:dyDescent="0.2"/>
    <row r="320" spans="4:14" x14ac:dyDescent="0.2"/>
    <row r="321" x14ac:dyDescent="0.2"/>
    <row r="322" x14ac:dyDescent="0.2"/>
    <row r="323" x14ac:dyDescent="0.2"/>
    <row r="324" x14ac:dyDescent="0.2"/>
    <row r="325" x14ac:dyDescent="0.2"/>
    <row r="326" x14ac:dyDescent="0.2"/>
  </sheetData>
  <dataConsolidate/>
  <mergeCells count="20">
    <mergeCell ref="A1:N1"/>
    <mergeCell ref="A2:N2"/>
    <mergeCell ref="A3:N3"/>
    <mergeCell ref="A5:N5"/>
    <mergeCell ref="B6:N6"/>
    <mergeCell ref="B7:N7"/>
    <mergeCell ref="A11:A14"/>
    <mergeCell ref="B11:B14"/>
    <mergeCell ref="C11:C14"/>
    <mergeCell ref="D11:D14"/>
    <mergeCell ref="E11:E14"/>
    <mergeCell ref="M11:M14"/>
    <mergeCell ref="N11:N14"/>
    <mergeCell ref="G11:G14"/>
    <mergeCell ref="H11:H14"/>
    <mergeCell ref="I11:I14"/>
    <mergeCell ref="J11:J14"/>
    <mergeCell ref="K11:K14"/>
    <mergeCell ref="L11:L14"/>
    <mergeCell ref="F11:F14"/>
  </mergeCells>
  <phoneticPr fontId="20" type="noConversion"/>
  <conditionalFormatting sqref="B9">
    <cfRule type="cellIs" dxfId="2" priority="1" stopIfTrue="1" operator="equal">
      <formula>"HABILITA"</formula>
    </cfRule>
    <cfRule type="cellIs" dxfId="1" priority="2" stopIfTrue="1" operator="equal">
      <formula>"NO HABILITA"</formula>
    </cfRule>
  </conditionalFormatting>
  <dataValidations count="2">
    <dataValidation type="list" allowBlank="1" showInputMessage="1" showErrorMessage="1" sqref="E15:E52">
      <formula1>$P$9:$P$9</formula1>
    </dataValidation>
    <dataValidation type="list" allowBlank="1" showInputMessage="1" showErrorMessage="1" sqref="H15:H52">
      <formula1>$P$1:$P$3</formula1>
    </dataValidation>
  </dataValidations>
  <pageMargins left="0.70866141732283472" right="0.70866141732283472" top="0.74803149606299213" bottom="0.74803149606299213" header="0.31496062992125984" footer="0.31496062992125984"/>
  <pageSetup paperSize="14" scale="39" fitToHeight="0" orientation="landscape" horizontalDpi="4294967294" vertic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showGridLines="0" zoomScale="80" zoomScaleNormal="80" workbookViewId="0">
      <selection activeCell="D37" sqref="D37"/>
    </sheetView>
  </sheetViews>
  <sheetFormatPr baseColWidth="10" defaultColWidth="10.6640625" defaultRowHeight="13" x14ac:dyDescent="0.2"/>
  <cols>
    <col min="1" max="1" width="41.83203125" style="7" customWidth="1"/>
    <col min="2" max="2" width="39.1640625" style="7" customWidth="1"/>
    <col min="3" max="3" width="33.33203125" style="7" customWidth="1"/>
    <col min="4" max="4" width="43.33203125" style="7" bestFit="1" customWidth="1"/>
    <col min="5" max="5" width="46.1640625" style="7" customWidth="1"/>
    <col min="6" max="6" width="58" style="7" customWidth="1"/>
    <col min="7" max="7" width="42.83203125" style="7" customWidth="1"/>
    <col min="8" max="8" width="29.83203125" style="7" customWidth="1"/>
    <col min="9" max="9" width="34.33203125" style="7" customWidth="1"/>
    <col min="10" max="10" width="19.6640625" style="7" customWidth="1"/>
    <col min="11" max="11" width="9.6640625" style="7" customWidth="1"/>
    <col min="12" max="12" width="32.33203125" style="7" customWidth="1"/>
    <col min="13" max="13" width="12.83203125" style="7" hidden="1" customWidth="1"/>
    <col min="14" max="14" width="41.1640625" style="7" hidden="1" customWidth="1"/>
    <col min="15" max="16" width="10.6640625" style="7" hidden="1" customWidth="1"/>
    <col min="17" max="17" width="11.1640625" style="7" customWidth="1"/>
    <col min="18" max="252" width="10.6640625" style="7"/>
    <col min="253" max="253" width="41.83203125" style="7" customWidth="1"/>
    <col min="254" max="254" width="39.1640625" style="7" customWidth="1"/>
    <col min="255" max="255" width="33.33203125" style="7" customWidth="1"/>
    <col min="256" max="256" width="43.33203125" style="7" bestFit="1" customWidth="1"/>
    <col min="257" max="257" width="46.1640625" style="7" customWidth="1"/>
    <col min="258" max="258" width="58" style="7" customWidth="1"/>
    <col min="259" max="259" width="42.83203125" style="7" customWidth="1"/>
    <col min="260" max="260" width="29.83203125" style="7" customWidth="1"/>
    <col min="261" max="261" width="34.33203125" style="7" customWidth="1"/>
    <col min="262" max="262" width="19.6640625" style="7" customWidth="1"/>
    <col min="263" max="263" width="9.6640625" style="7" customWidth="1"/>
    <col min="264" max="264" width="24.33203125" style="7" customWidth="1"/>
    <col min="265" max="265" width="17" style="7" customWidth="1"/>
    <col min="266" max="266" width="17.33203125" style="7" customWidth="1"/>
    <col min="267" max="267" width="17.6640625" style="7" customWidth="1"/>
    <col min="268" max="268" width="32.33203125" style="7" customWidth="1"/>
    <col min="269" max="269" width="12.83203125" style="7" customWidth="1"/>
    <col min="270" max="270" width="41.1640625" style="7" customWidth="1"/>
    <col min="271" max="508" width="10.6640625" style="7"/>
    <col min="509" max="509" width="41.83203125" style="7" customWidth="1"/>
    <col min="510" max="510" width="39.1640625" style="7" customWidth="1"/>
    <col min="511" max="511" width="33.33203125" style="7" customWidth="1"/>
    <col min="512" max="512" width="43.33203125" style="7" bestFit="1" customWidth="1"/>
    <col min="513" max="513" width="46.1640625" style="7" customWidth="1"/>
    <col min="514" max="514" width="58" style="7" customWidth="1"/>
    <col min="515" max="515" width="42.83203125" style="7" customWidth="1"/>
    <col min="516" max="516" width="29.83203125" style="7" customWidth="1"/>
    <col min="517" max="517" width="34.33203125" style="7" customWidth="1"/>
    <col min="518" max="518" width="19.6640625" style="7" customWidth="1"/>
    <col min="519" max="519" width="9.6640625" style="7" customWidth="1"/>
    <col min="520" max="520" width="24.33203125" style="7" customWidth="1"/>
    <col min="521" max="521" width="17" style="7" customWidth="1"/>
    <col min="522" max="522" width="17.33203125" style="7" customWidth="1"/>
    <col min="523" max="523" width="17.6640625" style="7" customWidth="1"/>
    <col min="524" max="524" width="32.33203125" style="7" customWidth="1"/>
    <col min="525" max="525" width="12.83203125" style="7" customWidth="1"/>
    <col min="526" max="526" width="41.1640625" style="7" customWidth="1"/>
    <col min="527" max="764" width="10.6640625" style="7"/>
    <col min="765" max="765" width="41.83203125" style="7" customWidth="1"/>
    <col min="766" max="766" width="39.1640625" style="7" customWidth="1"/>
    <col min="767" max="767" width="33.33203125" style="7" customWidth="1"/>
    <col min="768" max="768" width="43.33203125" style="7" bestFit="1" customWidth="1"/>
    <col min="769" max="769" width="46.1640625" style="7" customWidth="1"/>
    <col min="770" max="770" width="58" style="7" customWidth="1"/>
    <col min="771" max="771" width="42.83203125" style="7" customWidth="1"/>
    <col min="772" max="772" width="29.83203125" style="7" customWidth="1"/>
    <col min="773" max="773" width="34.33203125" style="7" customWidth="1"/>
    <col min="774" max="774" width="19.6640625" style="7" customWidth="1"/>
    <col min="775" max="775" width="9.6640625" style="7" customWidth="1"/>
    <col min="776" max="776" width="24.33203125" style="7" customWidth="1"/>
    <col min="777" max="777" width="17" style="7" customWidth="1"/>
    <col min="778" max="778" width="17.33203125" style="7" customWidth="1"/>
    <col min="779" max="779" width="17.6640625" style="7" customWidth="1"/>
    <col min="780" max="780" width="32.33203125" style="7" customWidth="1"/>
    <col min="781" max="781" width="12.83203125" style="7" customWidth="1"/>
    <col min="782" max="782" width="41.1640625" style="7" customWidth="1"/>
    <col min="783" max="1020" width="10.6640625" style="7"/>
    <col min="1021" max="1021" width="41.83203125" style="7" customWidth="1"/>
    <col min="1022" max="1022" width="39.1640625" style="7" customWidth="1"/>
    <col min="1023" max="1023" width="33.33203125" style="7" customWidth="1"/>
    <col min="1024" max="1024" width="43.33203125" style="7" bestFit="1" customWidth="1"/>
    <col min="1025" max="1025" width="46.1640625" style="7" customWidth="1"/>
    <col min="1026" max="1026" width="58" style="7" customWidth="1"/>
    <col min="1027" max="1027" width="42.83203125" style="7" customWidth="1"/>
    <col min="1028" max="1028" width="29.83203125" style="7" customWidth="1"/>
    <col min="1029" max="1029" width="34.33203125" style="7" customWidth="1"/>
    <col min="1030" max="1030" width="19.6640625" style="7" customWidth="1"/>
    <col min="1031" max="1031" width="9.6640625" style="7" customWidth="1"/>
    <col min="1032" max="1032" width="24.33203125" style="7" customWidth="1"/>
    <col min="1033" max="1033" width="17" style="7" customWidth="1"/>
    <col min="1034" max="1034" width="17.33203125" style="7" customWidth="1"/>
    <col min="1035" max="1035" width="17.6640625" style="7" customWidth="1"/>
    <col min="1036" max="1036" width="32.33203125" style="7" customWidth="1"/>
    <col min="1037" max="1037" width="12.83203125" style="7" customWidth="1"/>
    <col min="1038" max="1038" width="41.1640625" style="7" customWidth="1"/>
    <col min="1039" max="1276" width="10.6640625" style="7"/>
    <col min="1277" max="1277" width="41.83203125" style="7" customWidth="1"/>
    <col min="1278" max="1278" width="39.1640625" style="7" customWidth="1"/>
    <col min="1279" max="1279" width="33.33203125" style="7" customWidth="1"/>
    <col min="1280" max="1280" width="43.33203125" style="7" bestFit="1" customWidth="1"/>
    <col min="1281" max="1281" width="46.1640625" style="7" customWidth="1"/>
    <col min="1282" max="1282" width="58" style="7" customWidth="1"/>
    <col min="1283" max="1283" width="42.83203125" style="7" customWidth="1"/>
    <col min="1284" max="1284" width="29.83203125" style="7" customWidth="1"/>
    <col min="1285" max="1285" width="34.33203125" style="7" customWidth="1"/>
    <col min="1286" max="1286" width="19.6640625" style="7" customWidth="1"/>
    <col min="1287" max="1287" width="9.6640625" style="7" customWidth="1"/>
    <col min="1288" max="1288" width="24.33203125" style="7" customWidth="1"/>
    <col min="1289" max="1289" width="17" style="7" customWidth="1"/>
    <col min="1290" max="1290" width="17.33203125" style="7" customWidth="1"/>
    <col min="1291" max="1291" width="17.6640625" style="7" customWidth="1"/>
    <col min="1292" max="1292" width="32.33203125" style="7" customWidth="1"/>
    <col min="1293" max="1293" width="12.83203125" style="7" customWidth="1"/>
    <col min="1294" max="1294" width="41.1640625" style="7" customWidth="1"/>
    <col min="1295" max="1532" width="10.6640625" style="7"/>
    <col min="1533" max="1533" width="41.83203125" style="7" customWidth="1"/>
    <col min="1534" max="1534" width="39.1640625" style="7" customWidth="1"/>
    <col min="1535" max="1535" width="33.33203125" style="7" customWidth="1"/>
    <col min="1536" max="1536" width="43.33203125" style="7" bestFit="1" customWidth="1"/>
    <col min="1537" max="1537" width="46.1640625" style="7" customWidth="1"/>
    <col min="1538" max="1538" width="58" style="7" customWidth="1"/>
    <col min="1539" max="1539" width="42.83203125" style="7" customWidth="1"/>
    <col min="1540" max="1540" width="29.83203125" style="7" customWidth="1"/>
    <col min="1541" max="1541" width="34.33203125" style="7" customWidth="1"/>
    <col min="1542" max="1542" width="19.6640625" style="7" customWidth="1"/>
    <col min="1543" max="1543" width="9.6640625" style="7" customWidth="1"/>
    <col min="1544" max="1544" width="24.33203125" style="7" customWidth="1"/>
    <col min="1545" max="1545" width="17" style="7" customWidth="1"/>
    <col min="1546" max="1546" width="17.33203125" style="7" customWidth="1"/>
    <col min="1547" max="1547" width="17.6640625" style="7" customWidth="1"/>
    <col min="1548" max="1548" width="32.33203125" style="7" customWidth="1"/>
    <col min="1549" max="1549" width="12.83203125" style="7" customWidth="1"/>
    <col min="1550" max="1550" width="41.1640625" style="7" customWidth="1"/>
    <col min="1551" max="1788" width="10.6640625" style="7"/>
    <col min="1789" max="1789" width="41.83203125" style="7" customWidth="1"/>
    <col min="1790" max="1790" width="39.1640625" style="7" customWidth="1"/>
    <col min="1791" max="1791" width="33.33203125" style="7" customWidth="1"/>
    <col min="1792" max="1792" width="43.33203125" style="7" bestFit="1" customWidth="1"/>
    <col min="1793" max="1793" width="46.1640625" style="7" customWidth="1"/>
    <col min="1794" max="1794" width="58" style="7" customWidth="1"/>
    <col min="1795" max="1795" width="42.83203125" style="7" customWidth="1"/>
    <col min="1796" max="1796" width="29.83203125" style="7" customWidth="1"/>
    <col min="1797" max="1797" width="34.33203125" style="7" customWidth="1"/>
    <col min="1798" max="1798" width="19.6640625" style="7" customWidth="1"/>
    <col min="1799" max="1799" width="9.6640625" style="7" customWidth="1"/>
    <col min="1800" max="1800" width="24.33203125" style="7" customWidth="1"/>
    <col min="1801" max="1801" width="17" style="7" customWidth="1"/>
    <col min="1802" max="1802" width="17.33203125" style="7" customWidth="1"/>
    <col min="1803" max="1803" width="17.6640625" style="7" customWidth="1"/>
    <col min="1804" max="1804" width="32.33203125" style="7" customWidth="1"/>
    <col min="1805" max="1805" width="12.83203125" style="7" customWidth="1"/>
    <col min="1806" max="1806" width="41.1640625" style="7" customWidth="1"/>
    <col min="1807" max="2044" width="10.6640625" style="7"/>
    <col min="2045" max="2045" width="41.83203125" style="7" customWidth="1"/>
    <col min="2046" max="2046" width="39.1640625" style="7" customWidth="1"/>
    <col min="2047" max="2047" width="33.33203125" style="7" customWidth="1"/>
    <col min="2048" max="2048" width="43.33203125" style="7" bestFit="1" customWidth="1"/>
    <col min="2049" max="2049" width="46.1640625" style="7" customWidth="1"/>
    <col min="2050" max="2050" width="58" style="7" customWidth="1"/>
    <col min="2051" max="2051" width="42.83203125" style="7" customWidth="1"/>
    <col min="2052" max="2052" width="29.83203125" style="7" customWidth="1"/>
    <col min="2053" max="2053" width="34.33203125" style="7" customWidth="1"/>
    <col min="2054" max="2054" width="19.6640625" style="7" customWidth="1"/>
    <col min="2055" max="2055" width="9.6640625" style="7" customWidth="1"/>
    <col min="2056" max="2056" width="24.33203125" style="7" customWidth="1"/>
    <col min="2057" max="2057" width="17" style="7" customWidth="1"/>
    <col min="2058" max="2058" width="17.33203125" style="7" customWidth="1"/>
    <col min="2059" max="2059" width="17.6640625" style="7" customWidth="1"/>
    <col min="2060" max="2060" width="32.33203125" style="7" customWidth="1"/>
    <col min="2061" max="2061" width="12.83203125" style="7" customWidth="1"/>
    <col min="2062" max="2062" width="41.1640625" style="7" customWidth="1"/>
    <col min="2063" max="2300" width="10.6640625" style="7"/>
    <col min="2301" max="2301" width="41.83203125" style="7" customWidth="1"/>
    <col min="2302" max="2302" width="39.1640625" style="7" customWidth="1"/>
    <col min="2303" max="2303" width="33.33203125" style="7" customWidth="1"/>
    <col min="2304" max="2304" width="43.33203125" style="7" bestFit="1" customWidth="1"/>
    <col min="2305" max="2305" width="46.1640625" style="7" customWidth="1"/>
    <col min="2306" max="2306" width="58" style="7" customWidth="1"/>
    <col min="2307" max="2307" width="42.83203125" style="7" customWidth="1"/>
    <col min="2308" max="2308" width="29.83203125" style="7" customWidth="1"/>
    <col min="2309" max="2309" width="34.33203125" style="7" customWidth="1"/>
    <col min="2310" max="2310" width="19.6640625" style="7" customWidth="1"/>
    <col min="2311" max="2311" width="9.6640625" style="7" customWidth="1"/>
    <col min="2312" max="2312" width="24.33203125" style="7" customWidth="1"/>
    <col min="2313" max="2313" width="17" style="7" customWidth="1"/>
    <col min="2314" max="2314" width="17.33203125" style="7" customWidth="1"/>
    <col min="2315" max="2315" width="17.6640625" style="7" customWidth="1"/>
    <col min="2316" max="2316" width="32.33203125" style="7" customWidth="1"/>
    <col min="2317" max="2317" width="12.83203125" style="7" customWidth="1"/>
    <col min="2318" max="2318" width="41.1640625" style="7" customWidth="1"/>
    <col min="2319" max="2556" width="10.6640625" style="7"/>
    <col min="2557" max="2557" width="41.83203125" style="7" customWidth="1"/>
    <col min="2558" max="2558" width="39.1640625" style="7" customWidth="1"/>
    <col min="2559" max="2559" width="33.33203125" style="7" customWidth="1"/>
    <col min="2560" max="2560" width="43.33203125" style="7" bestFit="1" customWidth="1"/>
    <col min="2561" max="2561" width="46.1640625" style="7" customWidth="1"/>
    <col min="2562" max="2562" width="58" style="7" customWidth="1"/>
    <col min="2563" max="2563" width="42.83203125" style="7" customWidth="1"/>
    <col min="2564" max="2564" width="29.83203125" style="7" customWidth="1"/>
    <col min="2565" max="2565" width="34.33203125" style="7" customWidth="1"/>
    <col min="2566" max="2566" width="19.6640625" style="7" customWidth="1"/>
    <col min="2567" max="2567" width="9.6640625" style="7" customWidth="1"/>
    <col min="2568" max="2568" width="24.33203125" style="7" customWidth="1"/>
    <col min="2569" max="2569" width="17" style="7" customWidth="1"/>
    <col min="2570" max="2570" width="17.33203125" style="7" customWidth="1"/>
    <col min="2571" max="2571" width="17.6640625" style="7" customWidth="1"/>
    <col min="2572" max="2572" width="32.33203125" style="7" customWidth="1"/>
    <col min="2573" max="2573" width="12.83203125" style="7" customWidth="1"/>
    <col min="2574" max="2574" width="41.1640625" style="7" customWidth="1"/>
    <col min="2575" max="2812" width="10.6640625" style="7"/>
    <col min="2813" max="2813" width="41.83203125" style="7" customWidth="1"/>
    <col min="2814" max="2814" width="39.1640625" style="7" customWidth="1"/>
    <col min="2815" max="2815" width="33.33203125" style="7" customWidth="1"/>
    <col min="2816" max="2816" width="43.33203125" style="7" bestFit="1" customWidth="1"/>
    <col min="2817" max="2817" width="46.1640625" style="7" customWidth="1"/>
    <col min="2818" max="2818" width="58" style="7" customWidth="1"/>
    <col min="2819" max="2819" width="42.83203125" style="7" customWidth="1"/>
    <col min="2820" max="2820" width="29.83203125" style="7" customWidth="1"/>
    <col min="2821" max="2821" width="34.33203125" style="7" customWidth="1"/>
    <col min="2822" max="2822" width="19.6640625" style="7" customWidth="1"/>
    <col min="2823" max="2823" width="9.6640625" style="7" customWidth="1"/>
    <col min="2824" max="2824" width="24.33203125" style="7" customWidth="1"/>
    <col min="2825" max="2825" width="17" style="7" customWidth="1"/>
    <col min="2826" max="2826" width="17.33203125" style="7" customWidth="1"/>
    <col min="2827" max="2827" width="17.6640625" style="7" customWidth="1"/>
    <col min="2828" max="2828" width="32.33203125" style="7" customWidth="1"/>
    <col min="2829" max="2829" width="12.83203125" style="7" customWidth="1"/>
    <col min="2830" max="2830" width="41.1640625" style="7" customWidth="1"/>
    <col min="2831" max="3068" width="10.6640625" style="7"/>
    <col min="3069" max="3069" width="41.83203125" style="7" customWidth="1"/>
    <col min="3070" max="3070" width="39.1640625" style="7" customWidth="1"/>
    <col min="3071" max="3071" width="33.33203125" style="7" customWidth="1"/>
    <col min="3072" max="3072" width="43.33203125" style="7" bestFit="1" customWidth="1"/>
    <col min="3073" max="3073" width="46.1640625" style="7" customWidth="1"/>
    <col min="3074" max="3074" width="58" style="7" customWidth="1"/>
    <col min="3075" max="3075" width="42.83203125" style="7" customWidth="1"/>
    <col min="3076" max="3076" width="29.83203125" style="7" customWidth="1"/>
    <col min="3077" max="3077" width="34.33203125" style="7" customWidth="1"/>
    <col min="3078" max="3078" width="19.6640625" style="7" customWidth="1"/>
    <col min="3079" max="3079" width="9.6640625" style="7" customWidth="1"/>
    <col min="3080" max="3080" width="24.33203125" style="7" customWidth="1"/>
    <col min="3081" max="3081" width="17" style="7" customWidth="1"/>
    <col min="3082" max="3082" width="17.33203125" style="7" customWidth="1"/>
    <col min="3083" max="3083" width="17.6640625" style="7" customWidth="1"/>
    <col min="3084" max="3084" width="32.33203125" style="7" customWidth="1"/>
    <col min="3085" max="3085" width="12.83203125" style="7" customWidth="1"/>
    <col min="3086" max="3086" width="41.1640625" style="7" customWidth="1"/>
    <col min="3087" max="3324" width="10.6640625" style="7"/>
    <col min="3325" max="3325" width="41.83203125" style="7" customWidth="1"/>
    <col min="3326" max="3326" width="39.1640625" style="7" customWidth="1"/>
    <col min="3327" max="3327" width="33.33203125" style="7" customWidth="1"/>
    <col min="3328" max="3328" width="43.33203125" style="7" bestFit="1" customWidth="1"/>
    <col min="3329" max="3329" width="46.1640625" style="7" customWidth="1"/>
    <col min="3330" max="3330" width="58" style="7" customWidth="1"/>
    <col min="3331" max="3331" width="42.83203125" style="7" customWidth="1"/>
    <col min="3332" max="3332" width="29.83203125" style="7" customWidth="1"/>
    <col min="3333" max="3333" width="34.33203125" style="7" customWidth="1"/>
    <col min="3334" max="3334" width="19.6640625" style="7" customWidth="1"/>
    <col min="3335" max="3335" width="9.6640625" style="7" customWidth="1"/>
    <col min="3336" max="3336" width="24.33203125" style="7" customWidth="1"/>
    <col min="3337" max="3337" width="17" style="7" customWidth="1"/>
    <col min="3338" max="3338" width="17.33203125" style="7" customWidth="1"/>
    <col min="3339" max="3339" width="17.6640625" style="7" customWidth="1"/>
    <col min="3340" max="3340" width="32.33203125" style="7" customWidth="1"/>
    <col min="3341" max="3341" width="12.83203125" style="7" customWidth="1"/>
    <col min="3342" max="3342" width="41.1640625" style="7" customWidth="1"/>
    <col min="3343" max="3580" width="10.6640625" style="7"/>
    <col min="3581" max="3581" width="41.83203125" style="7" customWidth="1"/>
    <col min="3582" max="3582" width="39.1640625" style="7" customWidth="1"/>
    <col min="3583" max="3583" width="33.33203125" style="7" customWidth="1"/>
    <col min="3584" max="3584" width="43.33203125" style="7" bestFit="1" customWidth="1"/>
    <col min="3585" max="3585" width="46.1640625" style="7" customWidth="1"/>
    <col min="3586" max="3586" width="58" style="7" customWidth="1"/>
    <col min="3587" max="3587" width="42.83203125" style="7" customWidth="1"/>
    <col min="3588" max="3588" width="29.83203125" style="7" customWidth="1"/>
    <col min="3589" max="3589" width="34.33203125" style="7" customWidth="1"/>
    <col min="3590" max="3590" width="19.6640625" style="7" customWidth="1"/>
    <col min="3591" max="3591" width="9.6640625" style="7" customWidth="1"/>
    <col min="3592" max="3592" width="24.33203125" style="7" customWidth="1"/>
    <col min="3593" max="3593" width="17" style="7" customWidth="1"/>
    <col min="3594" max="3594" width="17.33203125" style="7" customWidth="1"/>
    <col min="3595" max="3595" width="17.6640625" style="7" customWidth="1"/>
    <col min="3596" max="3596" width="32.33203125" style="7" customWidth="1"/>
    <col min="3597" max="3597" width="12.83203125" style="7" customWidth="1"/>
    <col min="3598" max="3598" width="41.1640625" style="7" customWidth="1"/>
    <col min="3599" max="3836" width="10.6640625" style="7"/>
    <col min="3837" max="3837" width="41.83203125" style="7" customWidth="1"/>
    <col min="3838" max="3838" width="39.1640625" style="7" customWidth="1"/>
    <col min="3839" max="3839" width="33.33203125" style="7" customWidth="1"/>
    <col min="3840" max="3840" width="43.33203125" style="7" bestFit="1" customWidth="1"/>
    <col min="3841" max="3841" width="46.1640625" style="7" customWidth="1"/>
    <col min="3842" max="3842" width="58" style="7" customWidth="1"/>
    <col min="3843" max="3843" width="42.83203125" style="7" customWidth="1"/>
    <col min="3844" max="3844" width="29.83203125" style="7" customWidth="1"/>
    <col min="3845" max="3845" width="34.33203125" style="7" customWidth="1"/>
    <col min="3846" max="3846" width="19.6640625" style="7" customWidth="1"/>
    <col min="3847" max="3847" width="9.6640625" style="7" customWidth="1"/>
    <col min="3848" max="3848" width="24.33203125" style="7" customWidth="1"/>
    <col min="3849" max="3849" width="17" style="7" customWidth="1"/>
    <col min="3850" max="3850" width="17.33203125" style="7" customWidth="1"/>
    <col min="3851" max="3851" width="17.6640625" style="7" customWidth="1"/>
    <col min="3852" max="3852" width="32.33203125" style="7" customWidth="1"/>
    <col min="3853" max="3853" width="12.83203125" style="7" customWidth="1"/>
    <col min="3854" max="3854" width="41.1640625" style="7" customWidth="1"/>
    <col min="3855" max="4092" width="10.6640625" style="7"/>
    <col min="4093" max="4093" width="41.83203125" style="7" customWidth="1"/>
    <col min="4094" max="4094" width="39.1640625" style="7" customWidth="1"/>
    <col min="4095" max="4095" width="33.33203125" style="7" customWidth="1"/>
    <col min="4096" max="4096" width="43.33203125" style="7" bestFit="1" customWidth="1"/>
    <col min="4097" max="4097" width="46.1640625" style="7" customWidth="1"/>
    <col min="4098" max="4098" width="58" style="7" customWidth="1"/>
    <col min="4099" max="4099" width="42.83203125" style="7" customWidth="1"/>
    <col min="4100" max="4100" width="29.83203125" style="7" customWidth="1"/>
    <col min="4101" max="4101" width="34.33203125" style="7" customWidth="1"/>
    <col min="4102" max="4102" width="19.6640625" style="7" customWidth="1"/>
    <col min="4103" max="4103" width="9.6640625" style="7" customWidth="1"/>
    <col min="4104" max="4104" width="24.33203125" style="7" customWidth="1"/>
    <col min="4105" max="4105" width="17" style="7" customWidth="1"/>
    <col min="4106" max="4106" width="17.33203125" style="7" customWidth="1"/>
    <col min="4107" max="4107" width="17.6640625" style="7" customWidth="1"/>
    <col min="4108" max="4108" width="32.33203125" style="7" customWidth="1"/>
    <col min="4109" max="4109" width="12.83203125" style="7" customWidth="1"/>
    <col min="4110" max="4110" width="41.1640625" style="7" customWidth="1"/>
    <col min="4111" max="4348" width="10.6640625" style="7"/>
    <col min="4349" max="4349" width="41.83203125" style="7" customWidth="1"/>
    <col min="4350" max="4350" width="39.1640625" style="7" customWidth="1"/>
    <col min="4351" max="4351" width="33.33203125" style="7" customWidth="1"/>
    <col min="4352" max="4352" width="43.33203125" style="7" bestFit="1" customWidth="1"/>
    <col min="4353" max="4353" width="46.1640625" style="7" customWidth="1"/>
    <col min="4354" max="4354" width="58" style="7" customWidth="1"/>
    <col min="4355" max="4355" width="42.83203125" style="7" customWidth="1"/>
    <col min="4356" max="4356" width="29.83203125" style="7" customWidth="1"/>
    <col min="4357" max="4357" width="34.33203125" style="7" customWidth="1"/>
    <col min="4358" max="4358" width="19.6640625" style="7" customWidth="1"/>
    <col min="4359" max="4359" width="9.6640625" style="7" customWidth="1"/>
    <col min="4360" max="4360" width="24.33203125" style="7" customWidth="1"/>
    <col min="4361" max="4361" width="17" style="7" customWidth="1"/>
    <col min="4362" max="4362" width="17.33203125" style="7" customWidth="1"/>
    <col min="4363" max="4363" width="17.6640625" style="7" customWidth="1"/>
    <col min="4364" max="4364" width="32.33203125" style="7" customWidth="1"/>
    <col min="4365" max="4365" width="12.83203125" style="7" customWidth="1"/>
    <col min="4366" max="4366" width="41.1640625" style="7" customWidth="1"/>
    <col min="4367" max="4604" width="10.6640625" style="7"/>
    <col min="4605" max="4605" width="41.83203125" style="7" customWidth="1"/>
    <col min="4606" max="4606" width="39.1640625" style="7" customWidth="1"/>
    <col min="4607" max="4607" width="33.33203125" style="7" customWidth="1"/>
    <col min="4608" max="4608" width="43.33203125" style="7" bestFit="1" customWidth="1"/>
    <col min="4609" max="4609" width="46.1640625" style="7" customWidth="1"/>
    <col min="4610" max="4610" width="58" style="7" customWidth="1"/>
    <col min="4611" max="4611" width="42.83203125" style="7" customWidth="1"/>
    <col min="4612" max="4612" width="29.83203125" style="7" customWidth="1"/>
    <col min="4613" max="4613" width="34.33203125" style="7" customWidth="1"/>
    <col min="4614" max="4614" width="19.6640625" style="7" customWidth="1"/>
    <col min="4615" max="4615" width="9.6640625" style="7" customWidth="1"/>
    <col min="4616" max="4616" width="24.33203125" style="7" customWidth="1"/>
    <col min="4617" max="4617" width="17" style="7" customWidth="1"/>
    <col min="4618" max="4618" width="17.33203125" style="7" customWidth="1"/>
    <col min="4619" max="4619" width="17.6640625" style="7" customWidth="1"/>
    <col min="4620" max="4620" width="32.33203125" style="7" customWidth="1"/>
    <col min="4621" max="4621" width="12.83203125" style="7" customWidth="1"/>
    <col min="4622" max="4622" width="41.1640625" style="7" customWidth="1"/>
    <col min="4623" max="4860" width="10.6640625" style="7"/>
    <col min="4861" max="4861" width="41.83203125" style="7" customWidth="1"/>
    <col min="4862" max="4862" width="39.1640625" style="7" customWidth="1"/>
    <col min="4863" max="4863" width="33.33203125" style="7" customWidth="1"/>
    <col min="4864" max="4864" width="43.33203125" style="7" bestFit="1" customWidth="1"/>
    <col min="4865" max="4865" width="46.1640625" style="7" customWidth="1"/>
    <col min="4866" max="4866" width="58" style="7" customWidth="1"/>
    <col min="4867" max="4867" width="42.83203125" style="7" customWidth="1"/>
    <col min="4868" max="4868" width="29.83203125" style="7" customWidth="1"/>
    <col min="4869" max="4869" width="34.33203125" style="7" customWidth="1"/>
    <col min="4870" max="4870" width="19.6640625" style="7" customWidth="1"/>
    <col min="4871" max="4871" width="9.6640625" style="7" customWidth="1"/>
    <col min="4872" max="4872" width="24.33203125" style="7" customWidth="1"/>
    <col min="4873" max="4873" width="17" style="7" customWidth="1"/>
    <col min="4874" max="4874" width="17.33203125" style="7" customWidth="1"/>
    <col min="4875" max="4875" width="17.6640625" style="7" customWidth="1"/>
    <col min="4876" max="4876" width="32.33203125" style="7" customWidth="1"/>
    <col min="4877" max="4877" width="12.83203125" style="7" customWidth="1"/>
    <col min="4878" max="4878" width="41.1640625" style="7" customWidth="1"/>
    <col min="4879" max="5116" width="10.6640625" style="7"/>
    <col min="5117" max="5117" width="41.83203125" style="7" customWidth="1"/>
    <col min="5118" max="5118" width="39.1640625" style="7" customWidth="1"/>
    <col min="5119" max="5119" width="33.33203125" style="7" customWidth="1"/>
    <col min="5120" max="5120" width="43.33203125" style="7" bestFit="1" customWidth="1"/>
    <col min="5121" max="5121" width="46.1640625" style="7" customWidth="1"/>
    <col min="5122" max="5122" width="58" style="7" customWidth="1"/>
    <col min="5123" max="5123" width="42.83203125" style="7" customWidth="1"/>
    <col min="5124" max="5124" width="29.83203125" style="7" customWidth="1"/>
    <col min="5125" max="5125" width="34.33203125" style="7" customWidth="1"/>
    <col min="5126" max="5126" width="19.6640625" style="7" customWidth="1"/>
    <col min="5127" max="5127" width="9.6640625" style="7" customWidth="1"/>
    <col min="5128" max="5128" width="24.33203125" style="7" customWidth="1"/>
    <col min="5129" max="5129" width="17" style="7" customWidth="1"/>
    <col min="5130" max="5130" width="17.33203125" style="7" customWidth="1"/>
    <col min="5131" max="5131" width="17.6640625" style="7" customWidth="1"/>
    <col min="5132" max="5132" width="32.33203125" style="7" customWidth="1"/>
    <col min="5133" max="5133" width="12.83203125" style="7" customWidth="1"/>
    <col min="5134" max="5134" width="41.1640625" style="7" customWidth="1"/>
    <col min="5135" max="5372" width="10.6640625" style="7"/>
    <col min="5373" max="5373" width="41.83203125" style="7" customWidth="1"/>
    <col min="5374" max="5374" width="39.1640625" style="7" customWidth="1"/>
    <col min="5375" max="5375" width="33.33203125" style="7" customWidth="1"/>
    <col min="5376" max="5376" width="43.33203125" style="7" bestFit="1" customWidth="1"/>
    <col min="5377" max="5377" width="46.1640625" style="7" customWidth="1"/>
    <col min="5378" max="5378" width="58" style="7" customWidth="1"/>
    <col min="5379" max="5379" width="42.83203125" style="7" customWidth="1"/>
    <col min="5380" max="5380" width="29.83203125" style="7" customWidth="1"/>
    <col min="5381" max="5381" width="34.33203125" style="7" customWidth="1"/>
    <col min="5382" max="5382" width="19.6640625" style="7" customWidth="1"/>
    <col min="5383" max="5383" width="9.6640625" style="7" customWidth="1"/>
    <col min="5384" max="5384" width="24.33203125" style="7" customWidth="1"/>
    <col min="5385" max="5385" width="17" style="7" customWidth="1"/>
    <col min="5386" max="5386" width="17.33203125" style="7" customWidth="1"/>
    <col min="5387" max="5387" width="17.6640625" style="7" customWidth="1"/>
    <col min="5388" max="5388" width="32.33203125" style="7" customWidth="1"/>
    <col min="5389" max="5389" width="12.83203125" style="7" customWidth="1"/>
    <col min="5390" max="5390" width="41.1640625" style="7" customWidth="1"/>
    <col min="5391" max="5628" width="10.6640625" style="7"/>
    <col min="5629" max="5629" width="41.83203125" style="7" customWidth="1"/>
    <col min="5630" max="5630" width="39.1640625" style="7" customWidth="1"/>
    <col min="5631" max="5631" width="33.33203125" style="7" customWidth="1"/>
    <col min="5632" max="5632" width="43.33203125" style="7" bestFit="1" customWidth="1"/>
    <col min="5633" max="5633" width="46.1640625" style="7" customWidth="1"/>
    <col min="5634" max="5634" width="58" style="7" customWidth="1"/>
    <col min="5635" max="5635" width="42.83203125" style="7" customWidth="1"/>
    <col min="5636" max="5636" width="29.83203125" style="7" customWidth="1"/>
    <col min="5637" max="5637" width="34.33203125" style="7" customWidth="1"/>
    <col min="5638" max="5638" width="19.6640625" style="7" customWidth="1"/>
    <col min="5639" max="5639" width="9.6640625" style="7" customWidth="1"/>
    <col min="5640" max="5640" width="24.33203125" style="7" customWidth="1"/>
    <col min="5641" max="5641" width="17" style="7" customWidth="1"/>
    <col min="5642" max="5642" width="17.33203125" style="7" customWidth="1"/>
    <col min="5643" max="5643" width="17.6640625" style="7" customWidth="1"/>
    <col min="5644" max="5644" width="32.33203125" style="7" customWidth="1"/>
    <col min="5645" max="5645" width="12.83203125" style="7" customWidth="1"/>
    <col min="5646" max="5646" width="41.1640625" style="7" customWidth="1"/>
    <col min="5647" max="5884" width="10.6640625" style="7"/>
    <col min="5885" max="5885" width="41.83203125" style="7" customWidth="1"/>
    <col min="5886" max="5886" width="39.1640625" style="7" customWidth="1"/>
    <col min="5887" max="5887" width="33.33203125" style="7" customWidth="1"/>
    <col min="5888" max="5888" width="43.33203125" style="7" bestFit="1" customWidth="1"/>
    <col min="5889" max="5889" width="46.1640625" style="7" customWidth="1"/>
    <col min="5890" max="5890" width="58" style="7" customWidth="1"/>
    <col min="5891" max="5891" width="42.83203125" style="7" customWidth="1"/>
    <col min="5892" max="5892" width="29.83203125" style="7" customWidth="1"/>
    <col min="5893" max="5893" width="34.33203125" style="7" customWidth="1"/>
    <col min="5894" max="5894" width="19.6640625" style="7" customWidth="1"/>
    <col min="5895" max="5895" width="9.6640625" style="7" customWidth="1"/>
    <col min="5896" max="5896" width="24.33203125" style="7" customWidth="1"/>
    <col min="5897" max="5897" width="17" style="7" customWidth="1"/>
    <col min="5898" max="5898" width="17.33203125" style="7" customWidth="1"/>
    <col min="5899" max="5899" width="17.6640625" style="7" customWidth="1"/>
    <col min="5900" max="5900" width="32.33203125" style="7" customWidth="1"/>
    <col min="5901" max="5901" width="12.83203125" style="7" customWidth="1"/>
    <col min="5902" max="5902" width="41.1640625" style="7" customWidth="1"/>
    <col min="5903" max="6140" width="10.6640625" style="7"/>
    <col min="6141" max="6141" width="41.83203125" style="7" customWidth="1"/>
    <col min="6142" max="6142" width="39.1640625" style="7" customWidth="1"/>
    <col min="6143" max="6143" width="33.33203125" style="7" customWidth="1"/>
    <col min="6144" max="6144" width="43.33203125" style="7" bestFit="1" customWidth="1"/>
    <col min="6145" max="6145" width="46.1640625" style="7" customWidth="1"/>
    <col min="6146" max="6146" width="58" style="7" customWidth="1"/>
    <col min="6147" max="6147" width="42.83203125" style="7" customWidth="1"/>
    <col min="6148" max="6148" width="29.83203125" style="7" customWidth="1"/>
    <col min="6149" max="6149" width="34.33203125" style="7" customWidth="1"/>
    <col min="6150" max="6150" width="19.6640625" style="7" customWidth="1"/>
    <col min="6151" max="6151" width="9.6640625" style="7" customWidth="1"/>
    <col min="6152" max="6152" width="24.33203125" style="7" customWidth="1"/>
    <col min="6153" max="6153" width="17" style="7" customWidth="1"/>
    <col min="6154" max="6154" width="17.33203125" style="7" customWidth="1"/>
    <col min="6155" max="6155" width="17.6640625" style="7" customWidth="1"/>
    <col min="6156" max="6156" width="32.33203125" style="7" customWidth="1"/>
    <col min="6157" max="6157" width="12.83203125" style="7" customWidth="1"/>
    <col min="6158" max="6158" width="41.1640625" style="7" customWidth="1"/>
    <col min="6159" max="6396" width="10.6640625" style="7"/>
    <col min="6397" max="6397" width="41.83203125" style="7" customWidth="1"/>
    <col min="6398" max="6398" width="39.1640625" style="7" customWidth="1"/>
    <col min="6399" max="6399" width="33.33203125" style="7" customWidth="1"/>
    <col min="6400" max="6400" width="43.33203125" style="7" bestFit="1" customWidth="1"/>
    <col min="6401" max="6401" width="46.1640625" style="7" customWidth="1"/>
    <col min="6402" max="6402" width="58" style="7" customWidth="1"/>
    <col min="6403" max="6403" width="42.83203125" style="7" customWidth="1"/>
    <col min="6404" max="6404" width="29.83203125" style="7" customWidth="1"/>
    <col min="6405" max="6405" width="34.33203125" style="7" customWidth="1"/>
    <col min="6406" max="6406" width="19.6640625" style="7" customWidth="1"/>
    <col min="6407" max="6407" width="9.6640625" style="7" customWidth="1"/>
    <col min="6408" max="6408" width="24.33203125" style="7" customWidth="1"/>
    <col min="6409" max="6409" width="17" style="7" customWidth="1"/>
    <col min="6410" max="6410" width="17.33203125" style="7" customWidth="1"/>
    <col min="6411" max="6411" width="17.6640625" style="7" customWidth="1"/>
    <col min="6412" max="6412" width="32.33203125" style="7" customWidth="1"/>
    <col min="6413" max="6413" width="12.83203125" style="7" customWidth="1"/>
    <col min="6414" max="6414" width="41.1640625" style="7" customWidth="1"/>
    <col min="6415" max="6652" width="10.6640625" style="7"/>
    <col min="6653" max="6653" width="41.83203125" style="7" customWidth="1"/>
    <col min="6654" max="6654" width="39.1640625" style="7" customWidth="1"/>
    <col min="6655" max="6655" width="33.33203125" style="7" customWidth="1"/>
    <col min="6656" max="6656" width="43.33203125" style="7" bestFit="1" customWidth="1"/>
    <col min="6657" max="6657" width="46.1640625" style="7" customWidth="1"/>
    <col min="6658" max="6658" width="58" style="7" customWidth="1"/>
    <col min="6659" max="6659" width="42.83203125" style="7" customWidth="1"/>
    <col min="6660" max="6660" width="29.83203125" style="7" customWidth="1"/>
    <col min="6661" max="6661" width="34.33203125" style="7" customWidth="1"/>
    <col min="6662" max="6662" width="19.6640625" style="7" customWidth="1"/>
    <col min="6663" max="6663" width="9.6640625" style="7" customWidth="1"/>
    <col min="6664" max="6664" width="24.33203125" style="7" customWidth="1"/>
    <col min="6665" max="6665" width="17" style="7" customWidth="1"/>
    <col min="6666" max="6666" width="17.33203125" style="7" customWidth="1"/>
    <col min="6667" max="6667" width="17.6640625" style="7" customWidth="1"/>
    <col min="6668" max="6668" width="32.33203125" style="7" customWidth="1"/>
    <col min="6669" max="6669" width="12.83203125" style="7" customWidth="1"/>
    <col min="6670" max="6670" width="41.1640625" style="7" customWidth="1"/>
    <col min="6671" max="6908" width="10.6640625" style="7"/>
    <col min="6909" max="6909" width="41.83203125" style="7" customWidth="1"/>
    <col min="6910" max="6910" width="39.1640625" style="7" customWidth="1"/>
    <col min="6911" max="6911" width="33.33203125" style="7" customWidth="1"/>
    <col min="6912" max="6912" width="43.33203125" style="7" bestFit="1" customWidth="1"/>
    <col min="6913" max="6913" width="46.1640625" style="7" customWidth="1"/>
    <col min="6914" max="6914" width="58" style="7" customWidth="1"/>
    <col min="6915" max="6915" width="42.83203125" style="7" customWidth="1"/>
    <col min="6916" max="6916" width="29.83203125" style="7" customWidth="1"/>
    <col min="6917" max="6917" width="34.33203125" style="7" customWidth="1"/>
    <col min="6918" max="6918" width="19.6640625" style="7" customWidth="1"/>
    <col min="6919" max="6919" width="9.6640625" style="7" customWidth="1"/>
    <col min="6920" max="6920" width="24.33203125" style="7" customWidth="1"/>
    <col min="6921" max="6921" width="17" style="7" customWidth="1"/>
    <col min="6922" max="6922" width="17.33203125" style="7" customWidth="1"/>
    <col min="6923" max="6923" width="17.6640625" style="7" customWidth="1"/>
    <col min="6924" max="6924" width="32.33203125" style="7" customWidth="1"/>
    <col min="6925" max="6925" width="12.83203125" style="7" customWidth="1"/>
    <col min="6926" max="6926" width="41.1640625" style="7" customWidth="1"/>
    <col min="6927" max="7164" width="10.6640625" style="7"/>
    <col min="7165" max="7165" width="41.83203125" style="7" customWidth="1"/>
    <col min="7166" max="7166" width="39.1640625" style="7" customWidth="1"/>
    <col min="7167" max="7167" width="33.33203125" style="7" customWidth="1"/>
    <col min="7168" max="7168" width="43.33203125" style="7" bestFit="1" customWidth="1"/>
    <col min="7169" max="7169" width="46.1640625" style="7" customWidth="1"/>
    <col min="7170" max="7170" width="58" style="7" customWidth="1"/>
    <col min="7171" max="7171" width="42.83203125" style="7" customWidth="1"/>
    <col min="7172" max="7172" width="29.83203125" style="7" customWidth="1"/>
    <col min="7173" max="7173" width="34.33203125" style="7" customWidth="1"/>
    <col min="7174" max="7174" width="19.6640625" style="7" customWidth="1"/>
    <col min="7175" max="7175" width="9.6640625" style="7" customWidth="1"/>
    <col min="7176" max="7176" width="24.33203125" style="7" customWidth="1"/>
    <col min="7177" max="7177" width="17" style="7" customWidth="1"/>
    <col min="7178" max="7178" width="17.33203125" style="7" customWidth="1"/>
    <col min="7179" max="7179" width="17.6640625" style="7" customWidth="1"/>
    <col min="7180" max="7180" width="32.33203125" style="7" customWidth="1"/>
    <col min="7181" max="7181" width="12.83203125" style="7" customWidth="1"/>
    <col min="7182" max="7182" width="41.1640625" style="7" customWidth="1"/>
    <col min="7183" max="7420" width="10.6640625" style="7"/>
    <col min="7421" max="7421" width="41.83203125" style="7" customWidth="1"/>
    <col min="7422" max="7422" width="39.1640625" style="7" customWidth="1"/>
    <col min="7423" max="7423" width="33.33203125" style="7" customWidth="1"/>
    <col min="7424" max="7424" width="43.33203125" style="7" bestFit="1" customWidth="1"/>
    <col min="7425" max="7425" width="46.1640625" style="7" customWidth="1"/>
    <col min="7426" max="7426" width="58" style="7" customWidth="1"/>
    <col min="7427" max="7427" width="42.83203125" style="7" customWidth="1"/>
    <col min="7428" max="7428" width="29.83203125" style="7" customWidth="1"/>
    <col min="7429" max="7429" width="34.33203125" style="7" customWidth="1"/>
    <col min="7430" max="7430" width="19.6640625" style="7" customWidth="1"/>
    <col min="7431" max="7431" width="9.6640625" style="7" customWidth="1"/>
    <col min="7432" max="7432" width="24.33203125" style="7" customWidth="1"/>
    <col min="7433" max="7433" width="17" style="7" customWidth="1"/>
    <col min="7434" max="7434" width="17.33203125" style="7" customWidth="1"/>
    <col min="7435" max="7435" width="17.6640625" style="7" customWidth="1"/>
    <col min="7436" max="7436" width="32.33203125" style="7" customWidth="1"/>
    <col min="7437" max="7437" width="12.83203125" style="7" customWidth="1"/>
    <col min="7438" max="7438" width="41.1640625" style="7" customWidth="1"/>
    <col min="7439" max="7676" width="10.6640625" style="7"/>
    <col min="7677" max="7677" width="41.83203125" style="7" customWidth="1"/>
    <col min="7678" max="7678" width="39.1640625" style="7" customWidth="1"/>
    <col min="7679" max="7679" width="33.33203125" style="7" customWidth="1"/>
    <col min="7680" max="7680" width="43.33203125" style="7" bestFit="1" customWidth="1"/>
    <col min="7681" max="7681" width="46.1640625" style="7" customWidth="1"/>
    <col min="7682" max="7682" width="58" style="7" customWidth="1"/>
    <col min="7683" max="7683" width="42.83203125" style="7" customWidth="1"/>
    <col min="7684" max="7684" width="29.83203125" style="7" customWidth="1"/>
    <col min="7685" max="7685" width="34.33203125" style="7" customWidth="1"/>
    <col min="7686" max="7686" width="19.6640625" style="7" customWidth="1"/>
    <col min="7687" max="7687" width="9.6640625" style="7" customWidth="1"/>
    <col min="7688" max="7688" width="24.33203125" style="7" customWidth="1"/>
    <col min="7689" max="7689" width="17" style="7" customWidth="1"/>
    <col min="7690" max="7690" width="17.33203125" style="7" customWidth="1"/>
    <col min="7691" max="7691" width="17.6640625" style="7" customWidth="1"/>
    <col min="7692" max="7692" width="32.33203125" style="7" customWidth="1"/>
    <col min="7693" max="7693" width="12.83203125" style="7" customWidth="1"/>
    <col min="7694" max="7694" width="41.1640625" style="7" customWidth="1"/>
    <col min="7695" max="7932" width="10.6640625" style="7"/>
    <col min="7933" max="7933" width="41.83203125" style="7" customWidth="1"/>
    <col min="7934" max="7934" width="39.1640625" style="7" customWidth="1"/>
    <col min="7935" max="7935" width="33.33203125" style="7" customWidth="1"/>
    <col min="7936" max="7936" width="43.33203125" style="7" bestFit="1" customWidth="1"/>
    <col min="7937" max="7937" width="46.1640625" style="7" customWidth="1"/>
    <col min="7938" max="7938" width="58" style="7" customWidth="1"/>
    <col min="7939" max="7939" width="42.83203125" style="7" customWidth="1"/>
    <col min="7940" max="7940" width="29.83203125" style="7" customWidth="1"/>
    <col min="7941" max="7941" width="34.33203125" style="7" customWidth="1"/>
    <col min="7942" max="7942" width="19.6640625" style="7" customWidth="1"/>
    <col min="7943" max="7943" width="9.6640625" style="7" customWidth="1"/>
    <col min="7944" max="7944" width="24.33203125" style="7" customWidth="1"/>
    <col min="7945" max="7945" width="17" style="7" customWidth="1"/>
    <col min="7946" max="7946" width="17.33203125" style="7" customWidth="1"/>
    <col min="7947" max="7947" width="17.6640625" style="7" customWidth="1"/>
    <col min="7948" max="7948" width="32.33203125" style="7" customWidth="1"/>
    <col min="7949" max="7949" width="12.83203125" style="7" customWidth="1"/>
    <col min="7950" max="7950" width="41.1640625" style="7" customWidth="1"/>
    <col min="7951" max="8188" width="10.6640625" style="7"/>
    <col min="8189" max="8189" width="41.83203125" style="7" customWidth="1"/>
    <col min="8190" max="8190" width="39.1640625" style="7" customWidth="1"/>
    <col min="8191" max="8191" width="33.33203125" style="7" customWidth="1"/>
    <col min="8192" max="8192" width="43.33203125" style="7" bestFit="1" customWidth="1"/>
    <col min="8193" max="8193" width="46.1640625" style="7" customWidth="1"/>
    <col min="8194" max="8194" width="58" style="7" customWidth="1"/>
    <col min="8195" max="8195" width="42.83203125" style="7" customWidth="1"/>
    <col min="8196" max="8196" width="29.83203125" style="7" customWidth="1"/>
    <col min="8197" max="8197" width="34.33203125" style="7" customWidth="1"/>
    <col min="8198" max="8198" width="19.6640625" style="7" customWidth="1"/>
    <col min="8199" max="8199" width="9.6640625" style="7" customWidth="1"/>
    <col min="8200" max="8200" width="24.33203125" style="7" customWidth="1"/>
    <col min="8201" max="8201" width="17" style="7" customWidth="1"/>
    <col min="8202" max="8202" width="17.33203125" style="7" customWidth="1"/>
    <col min="8203" max="8203" width="17.6640625" style="7" customWidth="1"/>
    <col min="8204" max="8204" width="32.33203125" style="7" customWidth="1"/>
    <col min="8205" max="8205" width="12.83203125" style="7" customWidth="1"/>
    <col min="8206" max="8206" width="41.1640625" style="7" customWidth="1"/>
    <col min="8207" max="8444" width="10.6640625" style="7"/>
    <col min="8445" max="8445" width="41.83203125" style="7" customWidth="1"/>
    <col min="8446" max="8446" width="39.1640625" style="7" customWidth="1"/>
    <col min="8447" max="8447" width="33.33203125" style="7" customWidth="1"/>
    <col min="8448" max="8448" width="43.33203125" style="7" bestFit="1" customWidth="1"/>
    <col min="8449" max="8449" width="46.1640625" style="7" customWidth="1"/>
    <col min="8450" max="8450" width="58" style="7" customWidth="1"/>
    <col min="8451" max="8451" width="42.83203125" style="7" customWidth="1"/>
    <col min="8452" max="8452" width="29.83203125" style="7" customWidth="1"/>
    <col min="8453" max="8453" width="34.33203125" style="7" customWidth="1"/>
    <col min="8454" max="8454" width="19.6640625" style="7" customWidth="1"/>
    <col min="8455" max="8455" width="9.6640625" style="7" customWidth="1"/>
    <col min="8456" max="8456" width="24.33203125" style="7" customWidth="1"/>
    <col min="8457" max="8457" width="17" style="7" customWidth="1"/>
    <col min="8458" max="8458" width="17.33203125" style="7" customWidth="1"/>
    <col min="8459" max="8459" width="17.6640625" style="7" customWidth="1"/>
    <col min="8460" max="8460" width="32.33203125" style="7" customWidth="1"/>
    <col min="8461" max="8461" width="12.83203125" style="7" customWidth="1"/>
    <col min="8462" max="8462" width="41.1640625" style="7" customWidth="1"/>
    <col min="8463" max="8700" width="10.6640625" style="7"/>
    <col min="8701" max="8701" width="41.83203125" style="7" customWidth="1"/>
    <col min="8702" max="8702" width="39.1640625" style="7" customWidth="1"/>
    <col min="8703" max="8703" width="33.33203125" style="7" customWidth="1"/>
    <col min="8704" max="8704" width="43.33203125" style="7" bestFit="1" customWidth="1"/>
    <col min="8705" max="8705" width="46.1640625" style="7" customWidth="1"/>
    <col min="8706" max="8706" width="58" style="7" customWidth="1"/>
    <col min="8707" max="8707" width="42.83203125" style="7" customWidth="1"/>
    <col min="8708" max="8708" width="29.83203125" style="7" customWidth="1"/>
    <col min="8709" max="8709" width="34.33203125" style="7" customWidth="1"/>
    <col min="8710" max="8710" width="19.6640625" style="7" customWidth="1"/>
    <col min="8711" max="8711" width="9.6640625" style="7" customWidth="1"/>
    <col min="8712" max="8712" width="24.33203125" style="7" customWidth="1"/>
    <col min="8713" max="8713" width="17" style="7" customWidth="1"/>
    <col min="8714" max="8714" width="17.33203125" style="7" customWidth="1"/>
    <col min="8715" max="8715" width="17.6640625" style="7" customWidth="1"/>
    <col min="8716" max="8716" width="32.33203125" style="7" customWidth="1"/>
    <col min="8717" max="8717" width="12.83203125" style="7" customWidth="1"/>
    <col min="8718" max="8718" width="41.1640625" style="7" customWidth="1"/>
    <col min="8719" max="8956" width="10.6640625" style="7"/>
    <col min="8957" max="8957" width="41.83203125" style="7" customWidth="1"/>
    <col min="8958" max="8958" width="39.1640625" style="7" customWidth="1"/>
    <col min="8959" max="8959" width="33.33203125" style="7" customWidth="1"/>
    <col min="8960" max="8960" width="43.33203125" style="7" bestFit="1" customWidth="1"/>
    <col min="8961" max="8961" width="46.1640625" style="7" customWidth="1"/>
    <col min="8962" max="8962" width="58" style="7" customWidth="1"/>
    <col min="8963" max="8963" width="42.83203125" style="7" customWidth="1"/>
    <col min="8964" max="8964" width="29.83203125" style="7" customWidth="1"/>
    <col min="8965" max="8965" width="34.33203125" style="7" customWidth="1"/>
    <col min="8966" max="8966" width="19.6640625" style="7" customWidth="1"/>
    <col min="8967" max="8967" width="9.6640625" style="7" customWidth="1"/>
    <col min="8968" max="8968" width="24.33203125" style="7" customWidth="1"/>
    <col min="8969" max="8969" width="17" style="7" customWidth="1"/>
    <col min="8970" max="8970" width="17.33203125" style="7" customWidth="1"/>
    <col min="8971" max="8971" width="17.6640625" style="7" customWidth="1"/>
    <col min="8972" max="8972" width="32.33203125" style="7" customWidth="1"/>
    <col min="8973" max="8973" width="12.83203125" style="7" customWidth="1"/>
    <col min="8974" max="8974" width="41.1640625" style="7" customWidth="1"/>
    <col min="8975" max="9212" width="10.6640625" style="7"/>
    <col min="9213" max="9213" width="41.83203125" style="7" customWidth="1"/>
    <col min="9214" max="9214" width="39.1640625" style="7" customWidth="1"/>
    <col min="9215" max="9215" width="33.33203125" style="7" customWidth="1"/>
    <col min="9216" max="9216" width="43.33203125" style="7" bestFit="1" customWidth="1"/>
    <col min="9217" max="9217" width="46.1640625" style="7" customWidth="1"/>
    <col min="9218" max="9218" width="58" style="7" customWidth="1"/>
    <col min="9219" max="9219" width="42.83203125" style="7" customWidth="1"/>
    <col min="9220" max="9220" width="29.83203125" style="7" customWidth="1"/>
    <col min="9221" max="9221" width="34.33203125" style="7" customWidth="1"/>
    <col min="9222" max="9222" width="19.6640625" style="7" customWidth="1"/>
    <col min="9223" max="9223" width="9.6640625" style="7" customWidth="1"/>
    <col min="9224" max="9224" width="24.33203125" style="7" customWidth="1"/>
    <col min="9225" max="9225" width="17" style="7" customWidth="1"/>
    <col min="9226" max="9226" width="17.33203125" style="7" customWidth="1"/>
    <col min="9227" max="9227" width="17.6640625" style="7" customWidth="1"/>
    <col min="9228" max="9228" width="32.33203125" style="7" customWidth="1"/>
    <col min="9229" max="9229" width="12.83203125" style="7" customWidth="1"/>
    <col min="9230" max="9230" width="41.1640625" style="7" customWidth="1"/>
    <col min="9231" max="9468" width="10.6640625" style="7"/>
    <col min="9469" max="9469" width="41.83203125" style="7" customWidth="1"/>
    <col min="9470" max="9470" width="39.1640625" style="7" customWidth="1"/>
    <col min="9471" max="9471" width="33.33203125" style="7" customWidth="1"/>
    <col min="9472" max="9472" width="43.33203125" style="7" bestFit="1" customWidth="1"/>
    <col min="9473" max="9473" width="46.1640625" style="7" customWidth="1"/>
    <col min="9474" max="9474" width="58" style="7" customWidth="1"/>
    <col min="9475" max="9475" width="42.83203125" style="7" customWidth="1"/>
    <col min="9476" max="9476" width="29.83203125" style="7" customWidth="1"/>
    <col min="9477" max="9477" width="34.33203125" style="7" customWidth="1"/>
    <col min="9478" max="9478" width="19.6640625" style="7" customWidth="1"/>
    <col min="9479" max="9479" width="9.6640625" style="7" customWidth="1"/>
    <col min="9480" max="9480" width="24.33203125" style="7" customWidth="1"/>
    <col min="9481" max="9481" width="17" style="7" customWidth="1"/>
    <col min="9482" max="9482" width="17.33203125" style="7" customWidth="1"/>
    <col min="9483" max="9483" width="17.6640625" style="7" customWidth="1"/>
    <col min="9484" max="9484" width="32.33203125" style="7" customWidth="1"/>
    <col min="9485" max="9485" width="12.83203125" style="7" customWidth="1"/>
    <col min="9486" max="9486" width="41.1640625" style="7" customWidth="1"/>
    <col min="9487" max="9724" width="10.6640625" style="7"/>
    <col min="9725" max="9725" width="41.83203125" style="7" customWidth="1"/>
    <col min="9726" max="9726" width="39.1640625" style="7" customWidth="1"/>
    <col min="9727" max="9727" width="33.33203125" style="7" customWidth="1"/>
    <col min="9728" max="9728" width="43.33203125" style="7" bestFit="1" customWidth="1"/>
    <col min="9729" max="9729" width="46.1640625" style="7" customWidth="1"/>
    <col min="9730" max="9730" width="58" style="7" customWidth="1"/>
    <col min="9731" max="9731" width="42.83203125" style="7" customWidth="1"/>
    <col min="9732" max="9732" width="29.83203125" style="7" customWidth="1"/>
    <col min="9733" max="9733" width="34.33203125" style="7" customWidth="1"/>
    <col min="9734" max="9734" width="19.6640625" style="7" customWidth="1"/>
    <col min="9735" max="9735" width="9.6640625" style="7" customWidth="1"/>
    <col min="9736" max="9736" width="24.33203125" style="7" customWidth="1"/>
    <col min="9737" max="9737" width="17" style="7" customWidth="1"/>
    <col min="9738" max="9738" width="17.33203125" style="7" customWidth="1"/>
    <col min="9739" max="9739" width="17.6640625" style="7" customWidth="1"/>
    <col min="9740" max="9740" width="32.33203125" style="7" customWidth="1"/>
    <col min="9741" max="9741" width="12.83203125" style="7" customWidth="1"/>
    <col min="9742" max="9742" width="41.1640625" style="7" customWidth="1"/>
    <col min="9743" max="9980" width="10.6640625" style="7"/>
    <col min="9981" max="9981" width="41.83203125" style="7" customWidth="1"/>
    <col min="9982" max="9982" width="39.1640625" style="7" customWidth="1"/>
    <col min="9983" max="9983" width="33.33203125" style="7" customWidth="1"/>
    <col min="9984" max="9984" width="43.33203125" style="7" bestFit="1" customWidth="1"/>
    <col min="9985" max="9985" width="46.1640625" style="7" customWidth="1"/>
    <col min="9986" max="9986" width="58" style="7" customWidth="1"/>
    <col min="9987" max="9987" width="42.83203125" style="7" customWidth="1"/>
    <col min="9988" max="9988" width="29.83203125" style="7" customWidth="1"/>
    <col min="9989" max="9989" width="34.33203125" style="7" customWidth="1"/>
    <col min="9990" max="9990" width="19.6640625" style="7" customWidth="1"/>
    <col min="9991" max="9991" width="9.6640625" style="7" customWidth="1"/>
    <col min="9992" max="9992" width="24.33203125" style="7" customWidth="1"/>
    <col min="9993" max="9993" width="17" style="7" customWidth="1"/>
    <col min="9994" max="9994" width="17.33203125" style="7" customWidth="1"/>
    <col min="9995" max="9995" width="17.6640625" style="7" customWidth="1"/>
    <col min="9996" max="9996" width="32.33203125" style="7" customWidth="1"/>
    <col min="9997" max="9997" width="12.83203125" style="7" customWidth="1"/>
    <col min="9998" max="9998" width="41.1640625" style="7" customWidth="1"/>
    <col min="9999" max="10236" width="10.6640625" style="7"/>
    <col min="10237" max="10237" width="41.83203125" style="7" customWidth="1"/>
    <col min="10238" max="10238" width="39.1640625" style="7" customWidth="1"/>
    <col min="10239" max="10239" width="33.33203125" style="7" customWidth="1"/>
    <col min="10240" max="10240" width="43.33203125" style="7" bestFit="1" customWidth="1"/>
    <col min="10241" max="10241" width="46.1640625" style="7" customWidth="1"/>
    <col min="10242" max="10242" width="58" style="7" customWidth="1"/>
    <col min="10243" max="10243" width="42.83203125" style="7" customWidth="1"/>
    <col min="10244" max="10244" width="29.83203125" style="7" customWidth="1"/>
    <col min="10245" max="10245" width="34.33203125" style="7" customWidth="1"/>
    <col min="10246" max="10246" width="19.6640625" style="7" customWidth="1"/>
    <col min="10247" max="10247" width="9.6640625" style="7" customWidth="1"/>
    <col min="10248" max="10248" width="24.33203125" style="7" customWidth="1"/>
    <col min="10249" max="10249" width="17" style="7" customWidth="1"/>
    <col min="10250" max="10250" width="17.33203125" style="7" customWidth="1"/>
    <col min="10251" max="10251" width="17.6640625" style="7" customWidth="1"/>
    <col min="10252" max="10252" width="32.33203125" style="7" customWidth="1"/>
    <col min="10253" max="10253" width="12.83203125" style="7" customWidth="1"/>
    <col min="10254" max="10254" width="41.1640625" style="7" customWidth="1"/>
    <col min="10255" max="10492" width="10.6640625" style="7"/>
    <col min="10493" max="10493" width="41.83203125" style="7" customWidth="1"/>
    <col min="10494" max="10494" width="39.1640625" style="7" customWidth="1"/>
    <col min="10495" max="10495" width="33.33203125" style="7" customWidth="1"/>
    <col min="10496" max="10496" width="43.33203125" style="7" bestFit="1" customWidth="1"/>
    <col min="10497" max="10497" width="46.1640625" style="7" customWidth="1"/>
    <col min="10498" max="10498" width="58" style="7" customWidth="1"/>
    <col min="10499" max="10499" width="42.83203125" style="7" customWidth="1"/>
    <col min="10500" max="10500" width="29.83203125" style="7" customWidth="1"/>
    <col min="10501" max="10501" width="34.33203125" style="7" customWidth="1"/>
    <col min="10502" max="10502" width="19.6640625" style="7" customWidth="1"/>
    <col min="10503" max="10503" width="9.6640625" style="7" customWidth="1"/>
    <col min="10504" max="10504" width="24.33203125" style="7" customWidth="1"/>
    <col min="10505" max="10505" width="17" style="7" customWidth="1"/>
    <col min="10506" max="10506" width="17.33203125" style="7" customWidth="1"/>
    <col min="10507" max="10507" width="17.6640625" style="7" customWidth="1"/>
    <col min="10508" max="10508" width="32.33203125" style="7" customWidth="1"/>
    <col min="10509" max="10509" width="12.83203125" style="7" customWidth="1"/>
    <col min="10510" max="10510" width="41.1640625" style="7" customWidth="1"/>
    <col min="10511" max="10748" width="10.6640625" style="7"/>
    <col min="10749" max="10749" width="41.83203125" style="7" customWidth="1"/>
    <col min="10750" max="10750" width="39.1640625" style="7" customWidth="1"/>
    <col min="10751" max="10751" width="33.33203125" style="7" customWidth="1"/>
    <col min="10752" max="10752" width="43.33203125" style="7" bestFit="1" customWidth="1"/>
    <col min="10753" max="10753" width="46.1640625" style="7" customWidth="1"/>
    <col min="10754" max="10754" width="58" style="7" customWidth="1"/>
    <col min="10755" max="10755" width="42.83203125" style="7" customWidth="1"/>
    <col min="10756" max="10756" width="29.83203125" style="7" customWidth="1"/>
    <col min="10757" max="10757" width="34.33203125" style="7" customWidth="1"/>
    <col min="10758" max="10758" width="19.6640625" style="7" customWidth="1"/>
    <col min="10759" max="10759" width="9.6640625" style="7" customWidth="1"/>
    <col min="10760" max="10760" width="24.33203125" style="7" customWidth="1"/>
    <col min="10761" max="10761" width="17" style="7" customWidth="1"/>
    <col min="10762" max="10762" width="17.33203125" style="7" customWidth="1"/>
    <col min="10763" max="10763" width="17.6640625" style="7" customWidth="1"/>
    <col min="10764" max="10764" width="32.33203125" style="7" customWidth="1"/>
    <col min="10765" max="10765" width="12.83203125" style="7" customWidth="1"/>
    <col min="10766" max="10766" width="41.1640625" style="7" customWidth="1"/>
    <col min="10767" max="11004" width="10.6640625" style="7"/>
    <col min="11005" max="11005" width="41.83203125" style="7" customWidth="1"/>
    <col min="11006" max="11006" width="39.1640625" style="7" customWidth="1"/>
    <col min="11007" max="11007" width="33.33203125" style="7" customWidth="1"/>
    <col min="11008" max="11008" width="43.33203125" style="7" bestFit="1" customWidth="1"/>
    <col min="11009" max="11009" width="46.1640625" style="7" customWidth="1"/>
    <col min="11010" max="11010" width="58" style="7" customWidth="1"/>
    <col min="11011" max="11011" width="42.83203125" style="7" customWidth="1"/>
    <col min="11012" max="11012" width="29.83203125" style="7" customWidth="1"/>
    <col min="11013" max="11013" width="34.33203125" style="7" customWidth="1"/>
    <col min="11014" max="11014" width="19.6640625" style="7" customWidth="1"/>
    <col min="11015" max="11015" width="9.6640625" style="7" customWidth="1"/>
    <col min="11016" max="11016" width="24.33203125" style="7" customWidth="1"/>
    <col min="11017" max="11017" width="17" style="7" customWidth="1"/>
    <col min="11018" max="11018" width="17.33203125" style="7" customWidth="1"/>
    <col min="11019" max="11019" width="17.6640625" style="7" customWidth="1"/>
    <col min="11020" max="11020" width="32.33203125" style="7" customWidth="1"/>
    <col min="11021" max="11021" width="12.83203125" style="7" customWidth="1"/>
    <col min="11022" max="11022" width="41.1640625" style="7" customWidth="1"/>
    <col min="11023" max="11260" width="10.6640625" style="7"/>
    <col min="11261" max="11261" width="41.83203125" style="7" customWidth="1"/>
    <col min="11262" max="11262" width="39.1640625" style="7" customWidth="1"/>
    <col min="11263" max="11263" width="33.33203125" style="7" customWidth="1"/>
    <col min="11264" max="11264" width="43.33203125" style="7" bestFit="1" customWidth="1"/>
    <col min="11265" max="11265" width="46.1640625" style="7" customWidth="1"/>
    <col min="11266" max="11266" width="58" style="7" customWidth="1"/>
    <col min="11267" max="11267" width="42.83203125" style="7" customWidth="1"/>
    <col min="11268" max="11268" width="29.83203125" style="7" customWidth="1"/>
    <col min="11269" max="11269" width="34.33203125" style="7" customWidth="1"/>
    <col min="11270" max="11270" width="19.6640625" style="7" customWidth="1"/>
    <col min="11271" max="11271" width="9.6640625" style="7" customWidth="1"/>
    <col min="11272" max="11272" width="24.33203125" style="7" customWidth="1"/>
    <col min="11273" max="11273" width="17" style="7" customWidth="1"/>
    <col min="11274" max="11274" width="17.33203125" style="7" customWidth="1"/>
    <col min="11275" max="11275" width="17.6640625" style="7" customWidth="1"/>
    <col min="11276" max="11276" width="32.33203125" style="7" customWidth="1"/>
    <col min="11277" max="11277" width="12.83203125" style="7" customWidth="1"/>
    <col min="11278" max="11278" width="41.1640625" style="7" customWidth="1"/>
    <col min="11279" max="11516" width="10.6640625" style="7"/>
    <col min="11517" max="11517" width="41.83203125" style="7" customWidth="1"/>
    <col min="11518" max="11518" width="39.1640625" style="7" customWidth="1"/>
    <col min="11519" max="11519" width="33.33203125" style="7" customWidth="1"/>
    <col min="11520" max="11520" width="43.33203125" style="7" bestFit="1" customWidth="1"/>
    <col min="11521" max="11521" width="46.1640625" style="7" customWidth="1"/>
    <col min="11522" max="11522" width="58" style="7" customWidth="1"/>
    <col min="11523" max="11523" width="42.83203125" style="7" customWidth="1"/>
    <col min="11524" max="11524" width="29.83203125" style="7" customWidth="1"/>
    <col min="11525" max="11525" width="34.33203125" style="7" customWidth="1"/>
    <col min="11526" max="11526" width="19.6640625" style="7" customWidth="1"/>
    <col min="11527" max="11527" width="9.6640625" style="7" customWidth="1"/>
    <col min="11528" max="11528" width="24.33203125" style="7" customWidth="1"/>
    <col min="11529" max="11529" width="17" style="7" customWidth="1"/>
    <col min="11530" max="11530" width="17.33203125" style="7" customWidth="1"/>
    <col min="11531" max="11531" width="17.6640625" style="7" customWidth="1"/>
    <col min="11532" max="11532" width="32.33203125" style="7" customWidth="1"/>
    <col min="11533" max="11533" width="12.83203125" style="7" customWidth="1"/>
    <col min="11534" max="11534" width="41.1640625" style="7" customWidth="1"/>
    <col min="11535" max="11772" width="10.6640625" style="7"/>
    <col min="11773" max="11773" width="41.83203125" style="7" customWidth="1"/>
    <col min="11774" max="11774" width="39.1640625" style="7" customWidth="1"/>
    <col min="11775" max="11775" width="33.33203125" style="7" customWidth="1"/>
    <col min="11776" max="11776" width="43.33203125" style="7" bestFit="1" customWidth="1"/>
    <col min="11777" max="11777" width="46.1640625" style="7" customWidth="1"/>
    <col min="11778" max="11778" width="58" style="7" customWidth="1"/>
    <col min="11779" max="11779" width="42.83203125" style="7" customWidth="1"/>
    <col min="11780" max="11780" width="29.83203125" style="7" customWidth="1"/>
    <col min="11781" max="11781" width="34.33203125" style="7" customWidth="1"/>
    <col min="11782" max="11782" width="19.6640625" style="7" customWidth="1"/>
    <col min="11783" max="11783" width="9.6640625" style="7" customWidth="1"/>
    <col min="11784" max="11784" width="24.33203125" style="7" customWidth="1"/>
    <col min="11785" max="11785" width="17" style="7" customWidth="1"/>
    <col min="11786" max="11786" width="17.33203125" style="7" customWidth="1"/>
    <col min="11787" max="11787" width="17.6640625" style="7" customWidth="1"/>
    <col min="11788" max="11788" width="32.33203125" style="7" customWidth="1"/>
    <col min="11789" max="11789" width="12.83203125" style="7" customWidth="1"/>
    <col min="11790" max="11790" width="41.1640625" style="7" customWidth="1"/>
    <col min="11791" max="12028" width="10.6640625" style="7"/>
    <col min="12029" max="12029" width="41.83203125" style="7" customWidth="1"/>
    <col min="12030" max="12030" width="39.1640625" style="7" customWidth="1"/>
    <col min="12031" max="12031" width="33.33203125" style="7" customWidth="1"/>
    <col min="12032" max="12032" width="43.33203125" style="7" bestFit="1" customWidth="1"/>
    <col min="12033" max="12033" width="46.1640625" style="7" customWidth="1"/>
    <col min="12034" max="12034" width="58" style="7" customWidth="1"/>
    <col min="12035" max="12035" width="42.83203125" style="7" customWidth="1"/>
    <col min="12036" max="12036" width="29.83203125" style="7" customWidth="1"/>
    <col min="12037" max="12037" width="34.33203125" style="7" customWidth="1"/>
    <col min="12038" max="12038" width="19.6640625" style="7" customWidth="1"/>
    <col min="12039" max="12039" width="9.6640625" style="7" customWidth="1"/>
    <col min="12040" max="12040" width="24.33203125" style="7" customWidth="1"/>
    <col min="12041" max="12041" width="17" style="7" customWidth="1"/>
    <col min="12042" max="12042" width="17.33203125" style="7" customWidth="1"/>
    <col min="12043" max="12043" width="17.6640625" style="7" customWidth="1"/>
    <col min="12044" max="12044" width="32.33203125" style="7" customWidth="1"/>
    <col min="12045" max="12045" width="12.83203125" style="7" customWidth="1"/>
    <col min="12046" max="12046" width="41.1640625" style="7" customWidth="1"/>
    <col min="12047" max="12284" width="10.6640625" style="7"/>
    <col min="12285" max="12285" width="41.83203125" style="7" customWidth="1"/>
    <col min="12286" max="12286" width="39.1640625" style="7" customWidth="1"/>
    <col min="12287" max="12287" width="33.33203125" style="7" customWidth="1"/>
    <col min="12288" max="12288" width="43.33203125" style="7" bestFit="1" customWidth="1"/>
    <col min="12289" max="12289" width="46.1640625" style="7" customWidth="1"/>
    <col min="12290" max="12290" width="58" style="7" customWidth="1"/>
    <col min="12291" max="12291" width="42.83203125" style="7" customWidth="1"/>
    <col min="12292" max="12292" width="29.83203125" style="7" customWidth="1"/>
    <col min="12293" max="12293" width="34.33203125" style="7" customWidth="1"/>
    <col min="12294" max="12294" width="19.6640625" style="7" customWidth="1"/>
    <col min="12295" max="12295" width="9.6640625" style="7" customWidth="1"/>
    <col min="12296" max="12296" width="24.33203125" style="7" customWidth="1"/>
    <col min="12297" max="12297" width="17" style="7" customWidth="1"/>
    <col min="12298" max="12298" width="17.33203125" style="7" customWidth="1"/>
    <col min="12299" max="12299" width="17.6640625" style="7" customWidth="1"/>
    <col min="12300" max="12300" width="32.33203125" style="7" customWidth="1"/>
    <col min="12301" max="12301" width="12.83203125" style="7" customWidth="1"/>
    <col min="12302" max="12302" width="41.1640625" style="7" customWidth="1"/>
    <col min="12303" max="12540" width="10.6640625" style="7"/>
    <col min="12541" max="12541" width="41.83203125" style="7" customWidth="1"/>
    <col min="12542" max="12542" width="39.1640625" style="7" customWidth="1"/>
    <col min="12543" max="12543" width="33.33203125" style="7" customWidth="1"/>
    <col min="12544" max="12544" width="43.33203125" style="7" bestFit="1" customWidth="1"/>
    <col min="12545" max="12545" width="46.1640625" style="7" customWidth="1"/>
    <col min="12546" max="12546" width="58" style="7" customWidth="1"/>
    <col min="12547" max="12547" width="42.83203125" style="7" customWidth="1"/>
    <col min="12548" max="12548" width="29.83203125" style="7" customWidth="1"/>
    <col min="12549" max="12549" width="34.33203125" style="7" customWidth="1"/>
    <col min="12550" max="12550" width="19.6640625" style="7" customWidth="1"/>
    <col min="12551" max="12551" width="9.6640625" style="7" customWidth="1"/>
    <col min="12552" max="12552" width="24.33203125" style="7" customWidth="1"/>
    <col min="12553" max="12553" width="17" style="7" customWidth="1"/>
    <col min="12554" max="12554" width="17.33203125" style="7" customWidth="1"/>
    <col min="12555" max="12555" width="17.6640625" style="7" customWidth="1"/>
    <col min="12556" max="12556" width="32.33203125" style="7" customWidth="1"/>
    <col min="12557" max="12557" width="12.83203125" style="7" customWidth="1"/>
    <col min="12558" max="12558" width="41.1640625" style="7" customWidth="1"/>
    <col min="12559" max="12796" width="10.6640625" style="7"/>
    <col min="12797" max="12797" width="41.83203125" style="7" customWidth="1"/>
    <col min="12798" max="12798" width="39.1640625" style="7" customWidth="1"/>
    <col min="12799" max="12799" width="33.33203125" style="7" customWidth="1"/>
    <col min="12800" max="12800" width="43.33203125" style="7" bestFit="1" customWidth="1"/>
    <col min="12801" max="12801" width="46.1640625" style="7" customWidth="1"/>
    <col min="12802" max="12802" width="58" style="7" customWidth="1"/>
    <col min="12803" max="12803" width="42.83203125" style="7" customWidth="1"/>
    <col min="12804" max="12804" width="29.83203125" style="7" customWidth="1"/>
    <col min="12805" max="12805" width="34.33203125" style="7" customWidth="1"/>
    <col min="12806" max="12806" width="19.6640625" style="7" customWidth="1"/>
    <col min="12807" max="12807" width="9.6640625" style="7" customWidth="1"/>
    <col min="12808" max="12808" width="24.33203125" style="7" customWidth="1"/>
    <col min="12809" max="12809" width="17" style="7" customWidth="1"/>
    <col min="12810" max="12810" width="17.33203125" style="7" customWidth="1"/>
    <col min="12811" max="12811" width="17.6640625" style="7" customWidth="1"/>
    <col min="12812" max="12812" width="32.33203125" style="7" customWidth="1"/>
    <col min="12813" max="12813" width="12.83203125" style="7" customWidth="1"/>
    <col min="12814" max="12814" width="41.1640625" style="7" customWidth="1"/>
    <col min="12815" max="13052" width="10.6640625" style="7"/>
    <col min="13053" max="13053" width="41.83203125" style="7" customWidth="1"/>
    <col min="13054" max="13054" width="39.1640625" style="7" customWidth="1"/>
    <col min="13055" max="13055" width="33.33203125" style="7" customWidth="1"/>
    <col min="13056" max="13056" width="43.33203125" style="7" bestFit="1" customWidth="1"/>
    <col min="13057" max="13057" width="46.1640625" style="7" customWidth="1"/>
    <col min="13058" max="13058" width="58" style="7" customWidth="1"/>
    <col min="13059" max="13059" width="42.83203125" style="7" customWidth="1"/>
    <col min="13060" max="13060" width="29.83203125" style="7" customWidth="1"/>
    <col min="13061" max="13061" width="34.33203125" style="7" customWidth="1"/>
    <col min="13062" max="13062" width="19.6640625" style="7" customWidth="1"/>
    <col min="13063" max="13063" width="9.6640625" style="7" customWidth="1"/>
    <col min="13064" max="13064" width="24.33203125" style="7" customWidth="1"/>
    <col min="13065" max="13065" width="17" style="7" customWidth="1"/>
    <col min="13066" max="13066" width="17.33203125" style="7" customWidth="1"/>
    <col min="13067" max="13067" width="17.6640625" style="7" customWidth="1"/>
    <col min="13068" max="13068" width="32.33203125" style="7" customWidth="1"/>
    <col min="13069" max="13069" width="12.83203125" style="7" customWidth="1"/>
    <col min="13070" max="13070" width="41.1640625" style="7" customWidth="1"/>
    <col min="13071" max="13308" width="10.6640625" style="7"/>
    <col min="13309" max="13309" width="41.83203125" style="7" customWidth="1"/>
    <col min="13310" max="13310" width="39.1640625" style="7" customWidth="1"/>
    <col min="13311" max="13311" width="33.33203125" style="7" customWidth="1"/>
    <col min="13312" max="13312" width="43.33203125" style="7" bestFit="1" customWidth="1"/>
    <col min="13313" max="13313" width="46.1640625" style="7" customWidth="1"/>
    <col min="13314" max="13314" width="58" style="7" customWidth="1"/>
    <col min="13315" max="13315" width="42.83203125" style="7" customWidth="1"/>
    <col min="13316" max="13316" width="29.83203125" style="7" customWidth="1"/>
    <col min="13317" max="13317" width="34.33203125" style="7" customWidth="1"/>
    <col min="13318" max="13318" width="19.6640625" style="7" customWidth="1"/>
    <col min="13319" max="13319" width="9.6640625" style="7" customWidth="1"/>
    <col min="13320" max="13320" width="24.33203125" style="7" customWidth="1"/>
    <col min="13321" max="13321" width="17" style="7" customWidth="1"/>
    <col min="13322" max="13322" width="17.33203125" style="7" customWidth="1"/>
    <col min="13323" max="13323" width="17.6640625" style="7" customWidth="1"/>
    <col min="13324" max="13324" width="32.33203125" style="7" customWidth="1"/>
    <col min="13325" max="13325" width="12.83203125" style="7" customWidth="1"/>
    <col min="13326" max="13326" width="41.1640625" style="7" customWidth="1"/>
    <col min="13327" max="13564" width="10.6640625" style="7"/>
    <col min="13565" max="13565" width="41.83203125" style="7" customWidth="1"/>
    <col min="13566" max="13566" width="39.1640625" style="7" customWidth="1"/>
    <col min="13567" max="13567" width="33.33203125" style="7" customWidth="1"/>
    <col min="13568" max="13568" width="43.33203125" style="7" bestFit="1" customWidth="1"/>
    <col min="13569" max="13569" width="46.1640625" style="7" customWidth="1"/>
    <col min="13570" max="13570" width="58" style="7" customWidth="1"/>
    <col min="13571" max="13571" width="42.83203125" style="7" customWidth="1"/>
    <col min="13572" max="13572" width="29.83203125" style="7" customWidth="1"/>
    <col min="13573" max="13573" width="34.33203125" style="7" customWidth="1"/>
    <col min="13574" max="13574" width="19.6640625" style="7" customWidth="1"/>
    <col min="13575" max="13575" width="9.6640625" style="7" customWidth="1"/>
    <col min="13576" max="13576" width="24.33203125" style="7" customWidth="1"/>
    <col min="13577" max="13577" width="17" style="7" customWidth="1"/>
    <col min="13578" max="13578" width="17.33203125" style="7" customWidth="1"/>
    <col min="13579" max="13579" width="17.6640625" style="7" customWidth="1"/>
    <col min="13580" max="13580" width="32.33203125" style="7" customWidth="1"/>
    <col min="13581" max="13581" width="12.83203125" style="7" customWidth="1"/>
    <col min="13582" max="13582" width="41.1640625" style="7" customWidth="1"/>
    <col min="13583" max="13820" width="10.6640625" style="7"/>
    <col min="13821" max="13821" width="41.83203125" style="7" customWidth="1"/>
    <col min="13822" max="13822" width="39.1640625" style="7" customWidth="1"/>
    <col min="13823" max="13823" width="33.33203125" style="7" customWidth="1"/>
    <col min="13824" max="13824" width="43.33203125" style="7" bestFit="1" customWidth="1"/>
    <col min="13825" max="13825" width="46.1640625" style="7" customWidth="1"/>
    <col min="13826" max="13826" width="58" style="7" customWidth="1"/>
    <col min="13827" max="13827" width="42.83203125" style="7" customWidth="1"/>
    <col min="13828" max="13828" width="29.83203125" style="7" customWidth="1"/>
    <col min="13829" max="13829" width="34.33203125" style="7" customWidth="1"/>
    <col min="13830" max="13830" width="19.6640625" style="7" customWidth="1"/>
    <col min="13831" max="13831" width="9.6640625" style="7" customWidth="1"/>
    <col min="13832" max="13832" width="24.33203125" style="7" customWidth="1"/>
    <col min="13833" max="13833" width="17" style="7" customWidth="1"/>
    <col min="13834" max="13834" width="17.33203125" style="7" customWidth="1"/>
    <col min="13835" max="13835" width="17.6640625" style="7" customWidth="1"/>
    <col min="13836" max="13836" width="32.33203125" style="7" customWidth="1"/>
    <col min="13837" max="13837" width="12.83203125" style="7" customWidth="1"/>
    <col min="13838" max="13838" width="41.1640625" style="7" customWidth="1"/>
    <col min="13839" max="14076" width="10.6640625" style="7"/>
    <col min="14077" max="14077" width="41.83203125" style="7" customWidth="1"/>
    <col min="14078" max="14078" width="39.1640625" style="7" customWidth="1"/>
    <col min="14079" max="14079" width="33.33203125" style="7" customWidth="1"/>
    <col min="14080" max="14080" width="43.33203125" style="7" bestFit="1" customWidth="1"/>
    <col min="14081" max="14081" width="46.1640625" style="7" customWidth="1"/>
    <col min="14082" max="14082" width="58" style="7" customWidth="1"/>
    <col min="14083" max="14083" width="42.83203125" style="7" customWidth="1"/>
    <col min="14084" max="14084" width="29.83203125" style="7" customWidth="1"/>
    <col min="14085" max="14085" width="34.33203125" style="7" customWidth="1"/>
    <col min="14086" max="14086" width="19.6640625" style="7" customWidth="1"/>
    <col min="14087" max="14087" width="9.6640625" style="7" customWidth="1"/>
    <col min="14088" max="14088" width="24.33203125" style="7" customWidth="1"/>
    <col min="14089" max="14089" width="17" style="7" customWidth="1"/>
    <col min="14090" max="14090" width="17.33203125" style="7" customWidth="1"/>
    <col min="14091" max="14091" width="17.6640625" style="7" customWidth="1"/>
    <col min="14092" max="14092" width="32.33203125" style="7" customWidth="1"/>
    <col min="14093" max="14093" width="12.83203125" style="7" customWidth="1"/>
    <col min="14094" max="14094" width="41.1640625" style="7" customWidth="1"/>
    <col min="14095" max="14332" width="10.6640625" style="7"/>
    <col min="14333" max="14333" width="41.83203125" style="7" customWidth="1"/>
    <col min="14334" max="14334" width="39.1640625" style="7" customWidth="1"/>
    <col min="14335" max="14335" width="33.33203125" style="7" customWidth="1"/>
    <col min="14336" max="14336" width="43.33203125" style="7" bestFit="1" customWidth="1"/>
    <col min="14337" max="14337" width="46.1640625" style="7" customWidth="1"/>
    <col min="14338" max="14338" width="58" style="7" customWidth="1"/>
    <col min="14339" max="14339" width="42.83203125" style="7" customWidth="1"/>
    <col min="14340" max="14340" width="29.83203125" style="7" customWidth="1"/>
    <col min="14341" max="14341" width="34.33203125" style="7" customWidth="1"/>
    <col min="14342" max="14342" width="19.6640625" style="7" customWidth="1"/>
    <col min="14343" max="14343" width="9.6640625" style="7" customWidth="1"/>
    <col min="14344" max="14344" width="24.33203125" style="7" customWidth="1"/>
    <col min="14345" max="14345" width="17" style="7" customWidth="1"/>
    <col min="14346" max="14346" width="17.33203125" style="7" customWidth="1"/>
    <col min="14347" max="14347" width="17.6640625" style="7" customWidth="1"/>
    <col min="14348" max="14348" width="32.33203125" style="7" customWidth="1"/>
    <col min="14349" max="14349" width="12.83203125" style="7" customWidth="1"/>
    <col min="14350" max="14350" width="41.1640625" style="7" customWidth="1"/>
    <col min="14351" max="14588" width="10.6640625" style="7"/>
    <col min="14589" max="14589" width="41.83203125" style="7" customWidth="1"/>
    <col min="14590" max="14590" width="39.1640625" style="7" customWidth="1"/>
    <col min="14591" max="14591" width="33.33203125" style="7" customWidth="1"/>
    <col min="14592" max="14592" width="43.33203125" style="7" bestFit="1" customWidth="1"/>
    <col min="14593" max="14593" width="46.1640625" style="7" customWidth="1"/>
    <col min="14594" max="14594" width="58" style="7" customWidth="1"/>
    <col min="14595" max="14595" width="42.83203125" style="7" customWidth="1"/>
    <col min="14596" max="14596" width="29.83203125" style="7" customWidth="1"/>
    <col min="14597" max="14597" width="34.33203125" style="7" customWidth="1"/>
    <col min="14598" max="14598" width="19.6640625" style="7" customWidth="1"/>
    <col min="14599" max="14599" width="9.6640625" style="7" customWidth="1"/>
    <col min="14600" max="14600" width="24.33203125" style="7" customWidth="1"/>
    <col min="14601" max="14601" width="17" style="7" customWidth="1"/>
    <col min="14602" max="14602" width="17.33203125" style="7" customWidth="1"/>
    <col min="14603" max="14603" width="17.6640625" style="7" customWidth="1"/>
    <col min="14604" max="14604" width="32.33203125" style="7" customWidth="1"/>
    <col min="14605" max="14605" width="12.83203125" style="7" customWidth="1"/>
    <col min="14606" max="14606" width="41.1640625" style="7" customWidth="1"/>
    <col min="14607" max="14844" width="10.6640625" style="7"/>
    <col min="14845" max="14845" width="41.83203125" style="7" customWidth="1"/>
    <col min="14846" max="14846" width="39.1640625" style="7" customWidth="1"/>
    <col min="14847" max="14847" width="33.33203125" style="7" customWidth="1"/>
    <col min="14848" max="14848" width="43.33203125" style="7" bestFit="1" customWidth="1"/>
    <col min="14849" max="14849" width="46.1640625" style="7" customWidth="1"/>
    <col min="14850" max="14850" width="58" style="7" customWidth="1"/>
    <col min="14851" max="14851" width="42.83203125" style="7" customWidth="1"/>
    <col min="14852" max="14852" width="29.83203125" style="7" customWidth="1"/>
    <col min="14853" max="14853" width="34.33203125" style="7" customWidth="1"/>
    <col min="14854" max="14854" width="19.6640625" style="7" customWidth="1"/>
    <col min="14855" max="14855" width="9.6640625" style="7" customWidth="1"/>
    <col min="14856" max="14856" width="24.33203125" style="7" customWidth="1"/>
    <col min="14857" max="14857" width="17" style="7" customWidth="1"/>
    <col min="14858" max="14858" width="17.33203125" style="7" customWidth="1"/>
    <col min="14859" max="14859" width="17.6640625" style="7" customWidth="1"/>
    <col min="14860" max="14860" width="32.33203125" style="7" customWidth="1"/>
    <col min="14861" max="14861" width="12.83203125" style="7" customWidth="1"/>
    <col min="14862" max="14862" width="41.1640625" style="7" customWidth="1"/>
    <col min="14863" max="15100" width="10.6640625" style="7"/>
    <col min="15101" max="15101" width="41.83203125" style="7" customWidth="1"/>
    <col min="15102" max="15102" width="39.1640625" style="7" customWidth="1"/>
    <col min="15103" max="15103" width="33.33203125" style="7" customWidth="1"/>
    <col min="15104" max="15104" width="43.33203125" style="7" bestFit="1" customWidth="1"/>
    <col min="15105" max="15105" width="46.1640625" style="7" customWidth="1"/>
    <col min="15106" max="15106" width="58" style="7" customWidth="1"/>
    <col min="15107" max="15107" width="42.83203125" style="7" customWidth="1"/>
    <col min="15108" max="15108" width="29.83203125" style="7" customWidth="1"/>
    <col min="15109" max="15109" width="34.33203125" style="7" customWidth="1"/>
    <col min="15110" max="15110" width="19.6640625" style="7" customWidth="1"/>
    <col min="15111" max="15111" width="9.6640625" style="7" customWidth="1"/>
    <col min="15112" max="15112" width="24.33203125" style="7" customWidth="1"/>
    <col min="15113" max="15113" width="17" style="7" customWidth="1"/>
    <col min="15114" max="15114" width="17.33203125" style="7" customWidth="1"/>
    <col min="15115" max="15115" width="17.6640625" style="7" customWidth="1"/>
    <col min="15116" max="15116" width="32.33203125" style="7" customWidth="1"/>
    <col min="15117" max="15117" width="12.83203125" style="7" customWidth="1"/>
    <col min="15118" max="15118" width="41.1640625" style="7" customWidth="1"/>
    <col min="15119" max="15356" width="10.6640625" style="7"/>
    <col min="15357" max="15357" width="41.83203125" style="7" customWidth="1"/>
    <col min="15358" max="15358" width="39.1640625" style="7" customWidth="1"/>
    <col min="15359" max="15359" width="33.33203125" style="7" customWidth="1"/>
    <col min="15360" max="15360" width="43.33203125" style="7" bestFit="1" customWidth="1"/>
    <col min="15361" max="15361" width="46.1640625" style="7" customWidth="1"/>
    <col min="15362" max="15362" width="58" style="7" customWidth="1"/>
    <col min="15363" max="15363" width="42.83203125" style="7" customWidth="1"/>
    <col min="15364" max="15364" width="29.83203125" style="7" customWidth="1"/>
    <col min="15365" max="15365" width="34.33203125" style="7" customWidth="1"/>
    <col min="15366" max="15366" width="19.6640625" style="7" customWidth="1"/>
    <col min="15367" max="15367" width="9.6640625" style="7" customWidth="1"/>
    <col min="15368" max="15368" width="24.33203125" style="7" customWidth="1"/>
    <col min="15369" max="15369" width="17" style="7" customWidth="1"/>
    <col min="15370" max="15370" width="17.33203125" style="7" customWidth="1"/>
    <col min="15371" max="15371" width="17.6640625" style="7" customWidth="1"/>
    <col min="15372" max="15372" width="32.33203125" style="7" customWidth="1"/>
    <col min="15373" max="15373" width="12.83203125" style="7" customWidth="1"/>
    <col min="15374" max="15374" width="41.1640625" style="7" customWidth="1"/>
    <col min="15375" max="15612" width="10.6640625" style="7"/>
    <col min="15613" max="15613" width="41.83203125" style="7" customWidth="1"/>
    <col min="15614" max="15614" width="39.1640625" style="7" customWidth="1"/>
    <col min="15615" max="15615" width="33.33203125" style="7" customWidth="1"/>
    <col min="15616" max="15616" width="43.33203125" style="7" bestFit="1" customWidth="1"/>
    <col min="15617" max="15617" width="46.1640625" style="7" customWidth="1"/>
    <col min="15618" max="15618" width="58" style="7" customWidth="1"/>
    <col min="15619" max="15619" width="42.83203125" style="7" customWidth="1"/>
    <col min="15620" max="15620" width="29.83203125" style="7" customWidth="1"/>
    <col min="15621" max="15621" width="34.33203125" style="7" customWidth="1"/>
    <col min="15622" max="15622" width="19.6640625" style="7" customWidth="1"/>
    <col min="15623" max="15623" width="9.6640625" style="7" customWidth="1"/>
    <col min="15624" max="15624" width="24.33203125" style="7" customWidth="1"/>
    <col min="15625" max="15625" width="17" style="7" customWidth="1"/>
    <col min="15626" max="15626" width="17.33203125" style="7" customWidth="1"/>
    <col min="15627" max="15627" width="17.6640625" style="7" customWidth="1"/>
    <col min="15628" max="15628" width="32.33203125" style="7" customWidth="1"/>
    <col min="15629" max="15629" width="12.83203125" style="7" customWidth="1"/>
    <col min="15630" max="15630" width="41.1640625" style="7" customWidth="1"/>
    <col min="15631" max="15868" width="10.6640625" style="7"/>
    <col min="15869" max="15869" width="41.83203125" style="7" customWidth="1"/>
    <col min="15870" max="15870" width="39.1640625" style="7" customWidth="1"/>
    <col min="15871" max="15871" width="33.33203125" style="7" customWidth="1"/>
    <col min="15872" max="15872" width="43.33203125" style="7" bestFit="1" customWidth="1"/>
    <col min="15873" max="15873" width="46.1640625" style="7" customWidth="1"/>
    <col min="15874" max="15874" width="58" style="7" customWidth="1"/>
    <col min="15875" max="15875" width="42.83203125" style="7" customWidth="1"/>
    <col min="15876" max="15876" width="29.83203125" style="7" customWidth="1"/>
    <col min="15877" max="15877" width="34.33203125" style="7" customWidth="1"/>
    <col min="15878" max="15878" width="19.6640625" style="7" customWidth="1"/>
    <col min="15879" max="15879" width="9.6640625" style="7" customWidth="1"/>
    <col min="15880" max="15880" width="24.33203125" style="7" customWidth="1"/>
    <col min="15881" max="15881" width="17" style="7" customWidth="1"/>
    <col min="15882" max="15882" width="17.33203125" style="7" customWidth="1"/>
    <col min="15883" max="15883" width="17.6640625" style="7" customWidth="1"/>
    <col min="15884" max="15884" width="32.33203125" style="7" customWidth="1"/>
    <col min="15885" max="15885" width="12.83203125" style="7" customWidth="1"/>
    <col min="15886" max="15886" width="41.1640625" style="7" customWidth="1"/>
    <col min="15887" max="16124" width="10.6640625" style="7"/>
    <col min="16125" max="16125" width="41.83203125" style="7" customWidth="1"/>
    <col min="16126" max="16126" width="39.1640625" style="7" customWidth="1"/>
    <col min="16127" max="16127" width="33.33203125" style="7" customWidth="1"/>
    <col min="16128" max="16128" width="43.33203125" style="7" bestFit="1" customWidth="1"/>
    <col min="16129" max="16129" width="46.1640625" style="7" customWidth="1"/>
    <col min="16130" max="16130" width="58" style="7" customWidth="1"/>
    <col min="16131" max="16131" width="42.83203125" style="7" customWidth="1"/>
    <col min="16132" max="16132" width="29.83203125" style="7" customWidth="1"/>
    <col min="16133" max="16133" width="34.33203125" style="7" customWidth="1"/>
    <col min="16134" max="16134" width="19.6640625" style="7" customWidth="1"/>
    <col min="16135" max="16135" width="9.6640625" style="7" customWidth="1"/>
    <col min="16136" max="16136" width="24.33203125" style="7" customWidth="1"/>
    <col min="16137" max="16137" width="17" style="7" customWidth="1"/>
    <col min="16138" max="16138" width="17.33203125" style="7" customWidth="1"/>
    <col min="16139" max="16139" width="17.6640625" style="7" customWidth="1"/>
    <col min="16140" max="16140" width="32.33203125" style="7" customWidth="1"/>
    <col min="16141" max="16141" width="12.83203125" style="7" customWidth="1"/>
    <col min="16142" max="16142" width="41.1640625" style="7" customWidth="1"/>
    <col min="16143" max="16384" width="10.6640625" style="7"/>
  </cols>
  <sheetData>
    <row r="1" spans="1:15" x14ac:dyDescent="0.2">
      <c r="A1" s="122" t="str">
        <f>'[2]CAP JURÍDICA'!A1:D1</f>
        <v>FONDO DE ENERGÍAS NO CONVENCIONALES Y GESTIÓN EFICIENTE DE LA ENERGÍA – FENOGE</v>
      </c>
      <c r="B1" s="122"/>
      <c r="C1" s="122"/>
      <c r="D1" s="122"/>
      <c r="E1" s="122"/>
      <c r="F1" s="122"/>
      <c r="G1" s="122"/>
      <c r="H1" s="122"/>
      <c r="I1" s="122"/>
    </row>
    <row r="2" spans="1:15" x14ac:dyDescent="0.2">
      <c r="A2" s="122" t="str">
        <f>'[2]CAP JURÍDICA'!A2:D2</f>
        <v>INVITACIÓN ABIERTA No. 04-2019 - INTERVENTORÍA PROYECTO PILOTO PEECES</v>
      </c>
      <c r="B2" s="122"/>
      <c r="C2" s="122"/>
      <c r="D2" s="122"/>
      <c r="E2" s="122"/>
      <c r="F2" s="122"/>
      <c r="G2" s="122"/>
      <c r="H2" s="122"/>
      <c r="I2" s="122"/>
    </row>
    <row r="3" spans="1:15" x14ac:dyDescent="0.2">
      <c r="A3" s="122" t="s">
        <v>71</v>
      </c>
      <c r="B3" s="122"/>
      <c r="C3" s="122"/>
      <c r="D3" s="122"/>
      <c r="E3" s="122"/>
      <c r="F3" s="122"/>
      <c r="G3" s="122"/>
      <c r="H3" s="122"/>
      <c r="I3" s="122"/>
    </row>
    <row r="4" spans="1:15" x14ac:dyDescent="0.2">
      <c r="A4" s="58"/>
      <c r="B4" s="58"/>
      <c r="C4" s="58"/>
      <c r="D4" s="58"/>
      <c r="E4" s="58"/>
      <c r="F4" s="58"/>
      <c r="G4" s="58"/>
      <c r="H4" s="58"/>
      <c r="I4" s="58"/>
      <c r="N4" s="59" t="s">
        <v>41</v>
      </c>
    </row>
    <row r="5" spans="1:15" ht="14" x14ac:dyDescent="0.2">
      <c r="A5" s="123" t="s">
        <v>42</v>
      </c>
      <c r="B5" s="123"/>
      <c r="C5" s="123"/>
      <c r="D5" s="123"/>
      <c r="E5" s="123"/>
      <c r="F5" s="58"/>
      <c r="G5" s="58"/>
      <c r="H5" s="58"/>
      <c r="I5" s="58"/>
      <c r="N5" s="59" t="s">
        <v>43</v>
      </c>
    </row>
    <row r="6" spans="1:15" x14ac:dyDescent="0.2">
      <c r="A6" s="2" t="s">
        <v>1</v>
      </c>
      <c r="B6" s="124">
        <f>'[2]CAP JURÍDICA'!B6:D6</f>
        <v>0</v>
      </c>
      <c r="C6" s="125"/>
      <c r="D6" s="2" t="s">
        <v>3</v>
      </c>
      <c r="E6" s="65">
        <f>'[2]CAP JURÍDICA'!B7</f>
        <v>0</v>
      </c>
      <c r="F6" s="58"/>
      <c r="G6" s="58"/>
      <c r="H6" s="58"/>
      <c r="I6" s="58"/>
    </row>
    <row r="7" spans="1:15" ht="21" x14ac:dyDescent="0.2">
      <c r="A7" s="2" t="s">
        <v>44</v>
      </c>
      <c r="B7" s="126"/>
      <c r="C7" s="127"/>
      <c r="D7" s="2" t="s">
        <v>45</v>
      </c>
      <c r="E7" s="66"/>
      <c r="F7" s="58"/>
      <c r="G7" s="58"/>
      <c r="H7" s="58"/>
      <c r="I7" s="58"/>
    </row>
    <row r="8" spans="1:15" x14ac:dyDescent="0.2">
      <c r="A8" s="58"/>
      <c r="B8" s="58"/>
      <c r="C8" s="58"/>
      <c r="D8" s="58"/>
      <c r="E8" s="58"/>
      <c r="F8" s="58"/>
      <c r="G8" s="58"/>
      <c r="H8" s="58"/>
      <c r="I8" s="58"/>
    </row>
    <row r="9" spans="1:15" ht="13" customHeight="1" x14ac:dyDescent="0.2">
      <c r="A9" s="68"/>
      <c r="B9" s="68"/>
      <c r="C9" s="69"/>
      <c r="D9" s="70"/>
      <c r="E9" s="71"/>
      <c r="F9" s="72"/>
      <c r="G9" s="58"/>
      <c r="H9" s="58"/>
      <c r="I9" s="58"/>
    </row>
    <row r="10" spans="1:15" ht="13" customHeight="1" x14ac:dyDescent="0.2">
      <c r="A10" s="68"/>
      <c r="B10" s="68"/>
      <c r="C10" s="69"/>
      <c r="D10" s="70"/>
      <c r="E10" s="71"/>
      <c r="F10" s="72"/>
      <c r="G10" s="58"/>
      <c r="H10" s="58"/>
      <c r="I10" s="58"/>
      <c r="N10" s="59" t="s">
        <v>46</v>
      </c>
    </row>
    <row r="11" spans="1:15" ht="15" x14ac:dyDescent="0.2">
      <c r="A11" s="68"/>
      <c r="B11" s="68"/>
      <c r="C11" s="69"/>
      <c r="D11" s="70"/>
      <c r="E11" s="71"/>
      <c r="F11" s="72"/>
      <c r="G11" s="58"/>
      <c r="H11" s="58"/>
      <c r="I11" s="58"/>
      <c r="N11" s="59" t="s">
        <v>47</v>
      </c>
    </row>
    <row r="12" spans="1:15" ht="15.75" customHeight="1" x14ac:dyDescent="0.2">
      <c r="A12" s="58"/>
      <c r="B12" s="58"/>
      <c r="C12" s="58"/>
      <c r="D12" s="58"/>
      <c r="E12" s="58"/>
      <c r="F12" s="58"/>
      <c r="G12" s="58"/>
      <c r="H12" s="58"/>
      <c r="I12" s="58"/>
      <c r="J12" s="58"/>
      <c r="K12" s="58"/>
    </row>
    <row r="13" spans="1:15" ht="15" customHeight="1" x14ac:dyDescent="0.2">
      <c r="A13" s="111" t="s">
        <v>51</v>
      </c>
      <c r="B13" s="111"/>
      <c r="C13" s="111"/>
      <c r="D13" s="111"/>
      <c r="E13" s="111"/>
      <c r="F13" s="111"/>
      <c r="G13" s="111"/>
      <c r="H13" s="111"/>
      <c r="I13" s="111"/>
      <c r="J13" s="58"/>
    </row>
    <row r="14" spans="1:15" ht="40" customHeight="1" x14ac:dyDescent="0.2">
      <c r="A14" s="74" t="s">
        <v>53</v>
      </c>
      <c r="B14" s="74" t="s">
        <v>9</v>
      </c>
      <c r="C14" s="74" t="s">
        <v>10</v>
      </c>
      <c r="D14" s="74" t="s">
        <v>54</v>
      </c>
      <c r="E14" s="74" t="s">
        <v>55</v>
      </c>
      <c r="F14" s="74" t="s">
        <v>56</v>
      </c>
      <c r="G14" s="74" t="s">
        <v>57</v>
      </c>
      <c r="H14" s="74" t="s">
        <v>48</v>
      </c>
      <c r="I14" s="74" t="s">
        <v>17</v>
      </c>
      <c r="J14" s="58"/>
    </row>
    <row r="15" spans="1:15" ht="40.75" customHeight="1" x14ac:dyDescent="0.2">
      <c r="A15" s="76"/>
      <c r="B15" s="77"/>
      <c r="C15" s="77"/>
      <c r="D15" s="78">
        <f t="shared" ref="D15:D35" si="0">IF(H15="NO CUMPLE",0,C15-B15)</f>
        <v>0</v>
      </c>
      <c r="E15" s="79"/>
      <c r="F15" s="79"/>
      <c r="G15" s="77" t="s">
        <v>7</v>
      </c>
      <c r="H15" s="80" t="s">
        <v>47</v>
      </c>
      <c r="I15" s="79"/>
      <c r="J15" s="58"/>
      <c r="O15" s="59" t="s">
        <v>82</v>
      </c>
    </row>
    <row r="16" spans="1:15" ht="40.75" customHeight="1" x14ac:dyDescent="0.2">
      <c r="A16" s="76"/>
      <c r="B16" s="77"/>
      <c r="C16" s="77"/>
      <c r="D16" s="78">
        <f t="shared" si="0"/>
        <v>0</v>
      </c>
      <c r="E16" s="79"/>
      <c r="F16" s="79"/>
      <c r="G16" s="77" t="s">
        <v>7</v>
      </c>
      <c r="H16" s="80" t="s">
        <v>47</v>
      </c>
      <c r="I16" s="79"/>
      <c r="J16" s="58"/>
      <c r="O16" s="59" t="s">
        <v>83</v>
      </c>
    </row>
    <row r="17" spans="1:15" ht="40.75" customHeight="1" x14ac:dyDescent="0.2">
      <c r="A17" s="76"/>
      <c r="B17" s="77"/>
      <c r="C17" s="77"/>
      <c r="D17" s="78">
        <f t="shared" si="0"/>
        <v>0</v>
      </c>
      <c r="E17" s="79"/>
      <c r="F17" s="79"/>
      <c r="G17" s="77" t="s">
        <v>7</v>
      </c>
      <c r="H17" s="80" t="s">
        <v>47</v>
      </c>
      <c r="I17" s="79"/>
      <c r="J17" s="58"/>
      <c r="O17" s="59" t="s">
        <v>84</v>
      </c>
    </row>
    <row r="18" spans="1:15" ht="40.75" customHeight="1" x14ac:dyDescent="0.2">
      <c r="A18" s="76"/>
      <c r="B18" s="77"/>
      <c r="C18" s="77"/>
      <c r="D18" s="78">
        <f t="shared" si="0"/>
        <v>0</v>
      </c>
      <c r="E18" s="79"/>
      <c r="F18" s="79"/>
      <c r="G18" s="77" t="s">
        <v>7</v>
      </c>
      <c r="H18" s="80" t="s">
        <v>47</v>
      </c>
      <c r="I18" s="79"/>
      <c r="J18" s="58"/>
      <c r="O18" s="59" t="s">
        <v>85</v>
      </c>
    </row>
    <row r="19" spans="1:15" ht="40.75" customHeight="1" x14ac:dyDescent="0.2">
      <c r="A19" s="76"/>
      <c r="B19" s="77"/>
      <c r="C19" s="77"/>
      <c r="D19" s="78">
        <f t="shared" si="0"/>
        <v>0</v>
      </c>
      <c r="E19" s="79"/>
      <c r="F19" s="79"/>
      <c r="G19" s="77" t="s">
        <v>7</v>
      </c>
      <c r="H19" s="80" t="s">
        <v>47</v>
      </c>
      <c r="I19" s="79"/>
      <c r="J19" s="58"/>
      <c r="O19" s="59" t="s">
        <v>86</v>
      </c>
    </row>
    <row r="20" spans="1:15" ht="40.75" customHeight="1" x14ac:dyDescent="0.2">
      <c r="A20" s="76"/>
      <c r="B20" s="77"/>
      <c r="C20" s="77"/>
      <c r="D20" s="78">
        <f t="shared" si="0"/>
        <v>0</v>
      </c>
      <c r="E20" s="79"/>
      <c r="F20" s="79"/>
      <c r="G20" s="77" t="s">
        <v>7</v>
      </c>
      <c r="H20" s="80" t="s">
        <v>47</v>
      </c>
      <c r="I20" s="79"/>
      <c r="J20" s="58"/>
      <c r="O20" s="59" t="s">
        <v>87</v>
      </c>
    </row>
    <row r="21" spans="1:15" ht="40.75" customHeight="1" x14ac:dyDescent="0.2">
      <c r="A21" s="76"/>
      <c r="B21" s="77"/>
      <c r="C21" s="77"/>
      <c r="D21" s="78">
        <f t="shared" si="0"/>
        <v>0</v>
      </c>
      <c r="E21" s="79"/>
      <c r="F21" s="79"/>
      <c r="G21" s="77" t="s">
        <v>7</v>
      </c>
      <c r="H21" s="80" t="s">
        <v>47</v>
      </c>
      <c r="I21" s="79"/>
      <c r="J21" s="58"/>
      <c r="O21" s="59" t="s">
        <v>7</v>
      </c>
    </row>
    <row r="22" spans="1:15" ht="40.75" customHeight="1" x14ac:dyDescent="0.2">
      <c r="A22" s="76"/>
      <c r="B22" s="77"/>
      <c r="C22" s="77"/>
      <c r="D22" s="78">
        <f t="shared" si="0"/>
        <v>0</v>
      </c>
      <c r="E22" s="79"/>
      <c r="F22" s="79"/>
      <c r="G22" s="77" t="s">
        <v>7</v>
      </c>
      <c r="H22" s="80" t="s">
        <v>47</v>
      </c>
      <c r="I22" s="79"/>
      <c r="J22" s="58"/>
      <c r="N22" s="73" t="s">
        <v>49</v>
      </c>
    </row>
    <row r="23" spans="1:15" ht="40.75" customHeight="1" x14ac:dyDescent="0.2">
      <c r="A23" s="76"/>
      <c r="B23" s="77"/>
      <c r="C23" s="77"/>
      <c r="D23" s="78">
        <f t="shared" si="0"/>
        <v>0</v>
      </c>
      <c r="E23" s="79"/>
      <c r="F23" s="79"/>
      <c r="G23" s="77" t="s">
        <v>7</v>
      </c>
      <c r="H23" s="80" t="s">
        <v>47</v>
      </c>
      <c r="I23" s="79"/>
      <c r="J23" s="58"/>
      <c r="N23" s="73" t="s">
        <v>50</v>
      </c>
    </row>
    <row r="24" spans="1:15" ht="40.75" customHeight="1" x14ac:dyDescent="0.2">
      <c r="A24" s="76"/>
      <c r="B24" s="77"/>
      <c r="C24" s="77"/>
      <c r="D24" s="78">
        <f t="shared" si="0"/>
        <v>0</v>
      </c>
      <c r="E24" s="79"/>
      <c r="F24" s="79"/>
      <c r="G24" s="77" t="s">
        <v>7</v>
      </c>
      <c r="H24" s="80" t="s">
        <v>47</v>
      </c>
      <c r="I24" s="79"/>
      <c r="J24" s="58"/>
      <c r="N24" s="73" t="s">
        <v>52</v>
      </c>
    </row>
    <row r="25" spans="1:15" ht="40.75" customHeight="1" x14ac:dyDescent="0.2">
      <c r="A25" s="76"/>
      <c r="B25" s="77"/>
      <c r="C25" s="77"/>
      <c r="D25" s="78">
        <f t="shared" si="0"/>
        <v>0</v>
      </c>
      <c r="E25" s="79"/>
      <c r="F25" s="79"/>
      <c r="G25" s="77" t="s">
        <v>7</v>
      </c>
      <c r="H25" s="80" t="s">
        <v>47</v>
      </c>
      <c r="I25" s="79"/>
      <c r="J25" s="58"/>
      <c r="N25" s="75" t="s">
        <v>7</v>
      </c>
    </row>
    <row r="26" spans="1:15" ht="40.75" customHeight="1" x14ac:dyDescent="0.2">
      <c r="A26" s="76"/>
      <c r="B26" s="77"/>
      <c r="C26" s="77"/>
      <c r="D26" s="78">
        <f t="shared" si="0"/>
        <v>0</v>
      </c>
      <c r="E26" s="79"/>
      <c r="F26" s="79"/>
      <c r="G26" s="77" t="s">
        <v>7</v>
      </c>
      <c r="H26" s="80" t="s">
        <v>47</v>
      </c>
      <c r="I26" s="79"/>
      <c r="J26" s="58"/>
    </row>
    <row r="27" spans="1:15" ht="40.75" customHeight="1" x14ac:dyDescent="0.2">
      <c r="A27" s="76"/>
      <c r="B27" s="77"/>
      <c r="C27" s="77"/>
      <c r="D27" s="78">
        <f t="shared" si="0"/>
        <v>0</v>
      </c>
      <c r="E27" s="79"/>
      <c r="F27" s="79"/>
      <c r="G27" s="77" t="s">
        <v>7</v>
      </c>
      <c r="H27" s="80" t="s">
        <v>47</v>
      </c>
      <c r="I27" s="79"/>
      <c r="J27" s="58"/>
    </row>
    <row r="28" spans="1:15" ht="40.75" customHeight="1" x14ac:dyDescent="0.2">
      <c r="A28" s="76"/>
      <c r="B28" s="77"/>
      <c r="C28" s="77"/>
      <c r="D28" s="78">
        <f t="shared" si="0"/>
        <v>0</v>
      </c>
      <c r="E28" s="79"/>
      <c r="F28" s="79"/>
      <c r="G28" s="77" t="s">
        <v>7</v>
      </c>
      <c r="H28" s="80" t="s">
        <v>47</v>
      </c>
      <c r="I28" s="79"/>
      <c r="J28" s="58"/>
    </row>
    <row r="29" spans="1:15" ht="40.75" customHeight="1" x14ac:dyDescent="0.2">
      <c r="A29" s="76"/>
      <c r="B29" s="77"/>
      <c r="C29" s="77"/>
      <c r="D29" s="78">
        <f t="shared" si="0"/>
        <v>0</v>
      </c>
      <c r="E29" s="79"/>
      <c r="F29" s="79"/>
      <c r="G29" s="77" t="s">
        <v>7</v>
      </c>
      <c r="H29" s="80" t="s">
        <v>47</v>
      </c>
      <c r="I29" s="79"/>
      <c r="J29" s="58"/>
    </row>
    <row r="30" spans="1:15" ht="40.75" customHeight="1" x14ac:dyDescent="0.2">
      <c r="A30" s="76"/>
      <c r="B30" s="77"/>
      <c r="C30" s="77"/>
      <c r="D30" s="78">
        <f t="shared" si="0"/>
        <v>0</v>
      </c>
      <c r="E30" s="79"/>
      <c r="F30" s="79"/>
      <c r="G30" s="77" t="s">
        <v>7</v>
      </c>
      <c r="H30" s="80" t="s">
        <v>47</v>
      </c>
      <c r="I30" s="79"/>
      <c r="J30" s="58"/>
    </row>
    <row r="31" spans="1:15" ht="40.75" customHeight="1" x14ac:dyDescent="0.2">
      <c r="A31" s="76"/>
      <c r="B31" s="77"/>
      <c r="C31" s="77"/>
      <c r="D31" s="78">
        <f t="shared" si="0"/>
        <v>0</v>
      </c>
      <c r="E31" s="79"/>
      <c r="F31" s="79"/>
      <c r="G31" s="77" t="s">
        <v>7</v>
      </c>
      <c r="H31" s="80" t="s">
        <v>47</v>
      </c>
      <c r="I31" s="79"/>
      <c r="J31" s="58"/>
    </row>
    <row r="32" spans="1:15" ht="40.75" customHeight="1" x14ac:dyDescent="0.2">
      <c r="A32" s="76"/>
      <c r="B32" s="77"/>
      <c r="C32" s="77"/>
      <c r="D32" s="78">
        <f t="shared" si="0"/>
        <v>0</v>
      </c>
      <c r="E32" s="79"/>
      <c r="F32" s="79"/>
      <c r="G32" s="77" t="s">
        <v>7</v>
      </c>
      <c r="H32" s="80" t="s">
        <v>47</v>
      </c>
      <c r="I32" s="79"/>
      <c r="J32" s="58"/>
    </row>
    <row r="33" spans="1:10" ht="40.75" customHeight="1" x14ac:dyDescent="0.2">
      <c r="A33" s="76"/>
      <c r="B33" s="77"/>
      <c r="C33" s="77"/>
      <c r="D33" s="78">
        <f t="shared" si="0"/>
        <v>0</v>
      </c>
      <c r="E33" s="79"/>
      <c r="F33" s="79"/>
      <c r="G33" s="77" t="s">
        <v>7</v>
      </c>
      <c r="H33" s="80" t="s">
        <v>47</v>
      </c>
      <c r="I33" s="79"/>
      <c r="J33" s="58"/>
    </row>
    <row r="34" spans="1:10" ht="40.75" customHeight="1" x14ac:dyDescent="0.2">
      <c r="A34" s="76"/>
      <c r="B34" s="77"/>
      <c r="C34" s="77"/>
      <c r="D34" s="78">
        <f t="shared" si="0"/>
        <v>0</v>
      </c>
      <c r="E34" s="79"/>
      <c r="F34" s="79"/>
      <c r="G34" s="77" t="s">
        <v>7</v>
      </c>
      <c r="H34" s="80" t="s">
        <v>47</v>
      </c>
      <c r="I34" s="79"/>
      <c r="J34" s="58"/>
    </row>
    <row r="35" spans="1:10" ht="40.75" customHeight="1" x14ac:dyDescent="0.2">
      <c r="A35" s="81"/>
      <c r="B35" s="77"/>
      <c r="C35" s="77"/>
      <c r="D35" s="78">
        <f t="shared" si="0"/>
        <v>0</v>
      </c>
      <c r="E35" s="77"/>
      <c r="F35" s="77"/>
      <c r="G35" s="77" t="s">
        <v>7</v>
      </c>
      <c r="H35" s="80" t="s">
        <v>47</v>
      </c>
      <c r="I35" s="67"/>
      <c r="J35" s="58"/>
    </row>
    <row r="36" spans="1:10" x14ac:dyDescent="0.2">
      <c r="A36" s="121" t="s">
        <v>5</v>
      </c>
      <c r="B36" s="121"/>
      <c r="C36" s="121"/>
      <c r="D36" s="86">
        <f>SUM(D15:D35)/360</f>
        <v>0</v>
      </c>
      <c r="E36" s="58"/>
      <c r="F36" s="58"/>
      <c r="G36" s="58"/>
      <c r="H36" s="58"/>
      <c r="I36" s="58"/>
    </row>
    <row r="37" spans="1:10" x14ac:dyDescent="0.2">
      <c r="A37" s="58"/>
      <c r="B37" s="58"/>
      <c r="C37" s="87" t="s">
        <v>73</v>
      </c>
      <c r="D37" s="88">
        <f>IF(([2]DIRECTOR!$D$46+D36)&lt;=15,0,IF(AND(([2]DIRECTOR!$D$46+D36)&gt;15,([2]DIRECTOR!$D$46+D36)&lt;=20),5,IF(([2]DIRECTOR!$D$46+D36)&gt;20,10,0)))</f>
        <v>0</v>
      </c>
      <c r="E37" s="58"/>
      <c r="F37" s="58"/>
      <c r="G37" s="58"/>
      <c r="H37" s="58"/>
      <c r="I37" s="58"/>
    </row>
    <row r="38" spans="1:10" x14ac:dyDescent="0.2">
      <c r="A38" s="85"/>
      <c r="B38" s="83"/>
      <c r="C38" s="84"/>
      <c r="D38" s="84"/>
      <c r="E38" s="84"/>
      <c r="F38" s="58"/>
    </row>
  </sheetData>
  <mergeCells count="8">
    <mergeCell ref="A36:C36"/>
    <mergeCell ref="A13:I13"/>
    <mergeCell ref="A1:I1"/>
    <mergeCell ref="A2:I2"/>
    <mergeCell ref="A3:I3"/>
    <mergeCell ref="A5:E5"/>
    <mergeCell ref="B6:C6"/>
    <mergeCell ref="B7:C7"/>
  </mergeCells>
  <dataValidations disablePrompts="1" count="5">
    <dataValidation type="list" allowBlank="1" showInputMessage="1" showErrorMessage="1" sqref="WVF983037:WVG983037 WLJ983037:WLK983037 WBN983037:WBO983037 VRR983037:VRS983037 VHV983037:VHW983037 UXZ983037:UYA983037 UOD983037:UOE983037 UEH983037:UEI983037 TUL983037:TUM983037 TKP983037:TKQ983037 TAT983037:TAU983037 SQX983037:SQY983037 SHB983037:SHC983037 RXF983037:RXG983037 RNJ983037:RNK983037 RDN983037:RDO983037 QTR983037:QTS983037 QJV983037:QJW983037 PZZ983037:QAA983037 PQD983037:PQE983037 PGH983037:PGI983037 OWL983037:OWM983037 OMP983037:OMQ983037 OCT983037:OCU983037 NSX983037:NSY983037 NJB983037:NJC983037 MZF983037:MZG983037 MPJ983037:MPK983037 MFN983037:MFO983037 LVR983037:LVS983037 LLV983037:LLW983037 LBZ983037:LCA983037 KSD983037:KSE983037 KIH983037:KII983037 JYL983037:JYM983037 JOP983037:JOQ983037 JET983037:JEU983037 IUX983037:IUY983037 ILB983037:ILC983037 IBF983037:IBG983037 HRJ983037:HRK983037 HHN983037:HHO983037 GXR983037:GXS983037 GNV983037:GNW983037 GDZ983037:GEA983037 FUD983037:FUE983037 FKH983037:FKI983037 FAL983037:FAM983037 EQP983037:EQQ983037 EGT983037:EGU983037 DWX983037:DWY983037 DNB983037:DNC983037 DDF983037:DDG983037 CTJ983037:CTK983037 CJN983037:CJO983037 BZR983037:BZS983037 BPV983037:BPW983037 BFZ983037:BGA983037 AWD983037:AWE983037 AMH983037:AMI983037 ACL983037:ACM983037 SP983037:SQ983037 IT983037:IU983037 B983037:C983037 WVF917501:WVG917501 WLJ917501:WLK917501 WBN917501:WBO917501 VRR917501:VRS917501 VHV917501:VHW917501 UXZ917501:UYA917501 UOD917501:UOE917501 UEH917501:UEI917501 TUL917501:TUM917501 TKP917501:TKQ917501 TAT917501:TAU917501 SQX917501:SQY917501 SHB917501:SHC917501 RXF917501:RXG917501 RNJ917501:RNK917501 RDN917501:RDO917501 QTR917501:QTS917501 QJV917501:QJW917501 PZZ917501:QAA917501 PQD917501:PQE917501 PGH917501:PGI917501 OWL917501:OWM917501 OMP917501:OMQ917501 OCT917501:OCU917501 NSX917501:NSY917501 NJB917501:NJC917501 MZF917501:MZG917501 MPJ917501:MPK917501 MFN917501:MFO917501 LVR917501:LVS917501 LLV917501:LLW917501 LBZ917501:LCA917501 KSD917501:KSE917501 KIH917501:KII917501 JYL917501:JYM917501 JOP917501:JOQ917501 JET917501:JEU917501 IUX917501:IUY917501 ILB917501:ILC917501 IBF917501:IBG917501 HRJ917501:HRK917501 HHN917501:HHO917501 GXR917501:GXS917501 GNV917501:GNW917501 GDZ917501:GEA917501 FUD917501:FUE917501 FKH917501:FKI917501 FAL917501:FAM917501 EQP917501:EQQ917501 EGT917501:EGU917501 DWX917501:DWY917501 DNB917501:DNC917501 DDF917501:DDG917501 CTJ917501:CTK917501 CJN917501:CJO917501 BZR917501:BZS917501 BPV917501:BPW917501 BFZ917501:BGA917501 AWD917501:AWE917501 AMH917501:AMI917501 ACL917501:ACM917501 SP917501:SQ917501 IT917501:IU917501 B917501:C917501 WVF851965:WVG851965 WLJ851965:WLK851965 WBN851965:WBO851965 VRR851965:VRS851965 VHV851965:VHW851965 UXZ851965:UYA851965 UOD851965:UOE851965 UEH851965:UEI851965 TUL851965:TUM851965 TKP851965:TKQ851965 TAT851965:TAU851965 SQX851965:SQY851965 SHB851965:SHC851965 RXF851965:RXG851965 RNJ851965:RNK851965 RDN851965:RDO851965 QTR851965:QTS851965 QJV851965:QJW851965 PZZ851965:QAA851965 PQD851965:PQE851965 PGH851965:PGI851965 OWL851965:OWM851965 OMP851965:OMQ851965 OCT851965:OCU851965 NSX851965:NSY851965 NJB851965:NJC851965 MZF851965:MZG851965 MPJ851965:MPK851965 MFN851965:MFO851965 LVR851965:LVS851965 LLV851965:LLW851965 LBZ851965:LCA851965 KSD851965:KSE851965 KIH851965:KII851965 JYL851965:JYM851965 JOP851965:JOQ851965 JET851965:JEU851965 IUX851965:IUY851965 ILB851965:ILC851965 IBF851965:IBG851965 HRJ851965:HRK851965 HHN851965:HHO851965 GXR851965:GXS851965 GNV851965:GNW851965 GDZ851965:GEA851965 FUD851965:FUE851965 FKH851965:FKI851965 FAL851965:FAM851965 EQP851965:EQQ851965 EGT851965:EGU851965 DWX851965:DWY851965 DNB851965:DNC851965 DDF851965:DDG851965 CTJ851965:CTK851965 CJN851965:CJO851965 BZR851965:BZS851965 BPV851965:BPW851965 BFZ851965:BGA851965 AWD851965:AWE851965 AMH851965:AMI851965 ACL851965:ACM851965 SP851965:SQ851965 IT851965:IU851965 B851965:C851965 WVF786429:WVG786429 WLJ786429:WLK786429 WBN786429:WBO786429 VRR786429:VRS786429 VHV786429:VHW786429 UXZ786429:UYA786429 UOD786429:UOE786429 UEH786429:UEI786429 TUL786429:TUM786429 TKP786429:TKQ786429 TAT786429:TAU786429 SQX786429:SQY786429 SHB786429:SHC786429 RXF786429:RXG786429 RNJ786429:RNK786429 RDN786429:RDO786429 QTR786429:QTS786429 QJV786429:QJW786429 PZZ786429:QAA786429 PQD786429:PQE786429 PGH786429:PGI786429 OWL786429:OWM786429 OMP786429:OMQ786429 OCT786429:OCU786429 NSX786429:NSY786429 NJB786429:NJC786429 MZF786429:MZG786429 MPJ786429:MPK786429 MFN786429:MFO786429 LVR786429:LVS786429 LLV786429:LLW786429 LBZ786429:LCA786429 KSD786429:KSE786429 KIH786429:KII786429 JYL786429:JYM786429 JOP786429:JOQ786429 JET786429:JEU786429 IUX786429:IUY786429 ILB786429:ILC786429 IBF786429:IBG786429 HRJ786429:HRK786429 HHN786429:HHO786429 GXR786429:GXS786429 GNV786429:GNW786429 GDZ786429:GEA786429 FUD786429:FUE786429 FKH786429:FKI786429 FAL786429:FAM786429 EQP786429:EQQ786429 EGT786429:EGU786429 DWX786429:DWY786429 DNB786429:DNC786429 DDF786429:DDG786429 CTJ786429:CTK786429 CJN786429:CJO786429 BZR786429:BZS786429 BPV786429:BPW786429 BFZ786429:BGA786429 AWD786429:AWE786429 AMH786429:AMI786429 ACL786429:ACM786429 SP786429:SQ786429 IT786429:IU786429 B786429:C786429 WVF720893:WVG720893 WLJ720893:WLK720893 WBN720893:WBO720893 VRR720893:VRS720893 VHV720893:VHW720893 UXZ720893:UYA720893 UOD720893:UOE720893 UEH720893:UEI720893 TUL720893:TUM720893 TKP720893:TKQ720893 TAT720893:TAU720893 SQX720893:SQY720893 SHB720893:SHC720893 RXF720893:RXG720893 RNJ720893:RNK720893 RDN720893:RDO720893 QTR720893:QTS720893 QJV720893:QJW720893 PZZ720893:QAA720893 PQD720893:PQE720893 PGH720893:PGI720893 OWL720893:OWM720893 OMP720893:OMQ720893 OCT720893:OCU720893 NSX720893:NSY720893 NJB720893:NJC720893 MZF720893:MZG720893 MPJ720893:MPK720893 MFN720893:MFO720893 LVR720893:LVS720893 LLV720893:LLW720893 LBZ720893:LCA720893 KSD720893:KSE720893 KIH720893:KII720893 JYL720893:JYM720893 JOP720893:JOQ720893 JET720893:JEU720893 IUX720893:IUY720893 ILB720893:ILC720893 IBF720893:IBG720893 HRJ720893:HRK720893 HHN720893:HHO720893 GXR720893:GXS720893 GNV720893:GNW720893 GDZ720893:GEA720893 FUD720893:FUE720893 FKH720893:FKI720893 FAL720893:FAM720893 EQP720893:EQQ720893 EGT720893:EGU720893 DWX720893:DWY720893 DNB720893:DNC720893 DDF720893:DDG720893 CTJ720893:CTK720893 CJN720893:CJO720893 BZR720893:BZS720893 BPV720893:BPW720893 BFZ720893:BGA720893 AWD720893:AWE720893 AMH720893:AMI720893 ACL720893:ACM720893 SP720893:SQ720893 IT720893:IU720893 B720893:C720893 WVF655357:WVG655357 WLJ655357:WLK655357 WBN655357:WBO655357 VRR655357:VRS655357 VHV655357:VHW655357 UXZ655357:UYA655357 UOD655357:UOE655357 UEH655357:UEI655357 TUL655357:TUM655357 TKP655357:TKQ655357 TAT655357:TAU655357 SQX655357:SQY655357 SHB655357:SHC655357 RXF655357:RXG655357 RNJ655357:RNK655357 RDN655357:RDO655357 QTR655357:QTS655357 QJV655357:QJW655357 PZZ655357:QAA655357 PQD655357:PQE655357 PGH655357:PGI655357 OWL655357:OWM655357 OMP655357:OMQ655357 OCT655357:OCU655357 NSX655357:NSY655357 NJB655357:NJC655357 MZF655357:MZG655357 MPJ655357:MPK655357 MFN655357:MFO655357 LVR655357:LVS655357 LLV655357:LLW655357 LBZ655357:LCA655357 KSD655357:KSE655357 KIH655357:KII655357 JYL655357:JYM655357 JOP655357:JOQ655357 JET655357:JEU655357 IUX655357:IUY655357 ILB655357:ILC655357 IBF655357:IBG655357 HRJ655357:HRK655357 HHN655357:HHO655357 GXR655357:GXS655357 GNV655357:GNW655357 GDZ655357:GEA655357 FUD655357:FUE655357 FKH655357:FKI655357 FAL655357:FAM655357 EQP655357:EQQ655357 EGT655357:EGU655357 DWX655357:DWY655357 DNB655357:DNC655357 DDF655357:DDG655357 CTJ655357:CTK655357 CJN655357:CJO655357 BZR655357:BZS655357 BPV655357:BPW655357 BFZ655357:BGA655357 AWD655357:AWE655357 AMH655357:AMI655357 ACL655357:ACM655357 SP655357:SQ655357 IT655357:IU655357 B655357:C655357 WVF589821:WVG589821 WLJ589821:WLK589821 WBN589821:WBO589821 VRR589821:VRS589821 VHV589821:VHW589821 UXZ589821:UYA589821 UOD589821:UOE589821 UEH589821:UEI589821 TUL589821:TUM589821 TKP589821:TKQ589821 TAT589821:TAU589821 SQX589821:SQY589821 SHB589821:SHC589821 RXF589821:RXG589821 RNJ589821:RNK589821 RDN589821:RDO589821 QTR589821:QTS589821 QJV589821:QJW589821 PZZ589821:QAA589821 PQD589821:PQE589821 PGH589821:PGI589821 OWL589821:OWM589821 OMP589821:OMQ589821 OCT589821:OCU589821 NSX589821:NSY589821 NJB589821:NJC589821 MZF589821:MZG589821 MPJ589821:MPK589821 MFN589821:MFO589821 LVR589821:LVS589821 LLV589821:LLW589821 LBZ589821:LCA589821 KSD589821:KSE589821 KIH589821:KII589821 JYL589821:JYM589821 JOP589821:JOQ589821 JET589821:JEU589821 IUX589821:IUY589821 ILB589821:ILC589821 IBF589821:IBG589821 HRJ589821:HRK589821 HHN589821:HHO589821 GXR589821:GXS589821 GNV589821:GNW589821 GDZ589821:GEA589821 FUD589821:FUE589821 FKH589821:FKI589821 FAL589821:FAM589821 EQP589821:EQQ589821 EGT589821:EGU589821 DWX589821:DWY589821 DNB589821:DNC589821 DDF589821:DDG589821 CTJ589821:CTK589821 CJN589821:CJO589821 BZR589821:BZS589821 BPV589821:BPW589821 BFZ589821:BGA589821 AWD589821:AWE589821 AMH589821:AMI589821 ACL589821:ACM589821 SP589821:SQ589821 IT589821:IU589821 B589821:C589821 WVF524285:WVG524285 WLJ524285:WLK524285 WBN524285:WBO524285 VRR524285:VRS524285 VHV524285:VHW524285 UXZ524285:UYA524285 UOD524285:UOE524285 UEH524285:UEI524285 TUL524285:TUM524285 TKP524285:TKQ524285 TAT524285:TAU524285 SQX524285:SQY524285 SHB524285:SHC524285 RXF524285:RXG524285 RNJ524285:RNK524285 RDN524285:RDO524285 QTR524285:QTS524285 QJV524285:QJW524285 PZZ524285:QAA524285 PQD524285:PQE524285 PGH524285:PGI524285 OWL524285:OWM524285 OMP524285:OMQ524285 OCT524285:OCU524285 NSX524285:NSY524285 NJB524285:NJC524285 MZF524285:MZG524285 MPJ524285:MPK524285 MFN524285:MFO524285 LVR524285:LVS524285 LLV524285:LLW524285 LBZ524285:LCA524285 KSD524285:KSE524285 KIH524285:KII524285 JYL524285:JYM524285 JOP524285:JOQ524285 JET524285:JEU524285 IUX524285:IUY524285 ILB524285:ILC524285 IBF524285:IBG524285 HRJ524285:HRK524285 HHN524285:HHO524285 GXR524285:GXS524285 GNV524285:GNW524285 GDZ524285:GEA524285 FUD524285:FUE524285 FKH524285:FKI524285 FAL524285:FAM524285 EQP524285:EQQ524285 EGT524285:EGU524285 DWX524285:DWY524285 DNB524285:DNC524285 DDF524285:DDG524285 CTJ524285:CTK524285 CJN524285:CJO524285 BZR524285:BZS524285 BPV524285:BPW524285 BFZ524285:BGA524285 AWD524285:AWE524285 AMH524285:AMI524285 ACL524285:ACM524285 SP524285:SQ524285 IT524285:IU524285 B524285:C524285 WVF458749:WVG458749 WLJ458749:WLK458749 WBN458749:WBO458749 VRR458749:VRS458749 VHV458749:VHW458749 UXZ458749:UYA458749 UOD458749:UOE458749 UEH458749:UEI458749 TUL458749:TUM458749 TKP458749:TKQ458749 TAT458749:TAU458749 SQX458749:SQY458749 SHB458749:SHC458749 RXF458749:RXG458749 RNJ458749:RNK458749 RDN458749:RDO458749 QTR458749:QTS458749 QJV458749:QJW458749 PZZ458749:QAA458749 PQD458749:PQE458749 PGH458749:PGI458749 OWL458749:OWM458749 OMP458749:OMQ458749 OCT458749:OCU458749 NSX458749:NSY458749 NJB458749:NJC458749 MZF458749:MZG458749 MPJ458749:MPK458749 MFN458749:MFO458749 LVR458749:LVS458749 LLV458749:LLW458749 LBZ458749:LCA458749 KSD458749:KSE458749 KIH458749:KII458749 JYL458749:JYM458749 JOP458749:JOQ458749 JET458749:JEU458749 IUX458749:IUY458749 ILB458749:ILC458749 IBF458749:IBG458749 HRJ458749:HRK458749 HHN458749:HHO458749 GXR458749:GXS458749 GNV458749:GNW458749 GDZ458749:GEA458749 FUD458749:FUE458749 FKH458749:FKI458749 FAL458749:FAM458749 EQP458749:EQQ458749 EGT458749:EGU458749 DWX458749:DWY458749 DNB458749:DNC458749 DDF458749:DDG458749 CTJ458749:CTK458749 CJN458749:CJO458749 BZR458749:BZS458749 BPV458749:BPW458749 BFZ458749:BGA458749 AWD458749:AWE458749 AMH458749:AMI458749 ACL458749:ACM458749 SP458749:SQ458749 IT458749:IU458749 B458749:C458749 WVF393213:WVG393213 WLJ393213:WLK393213 WBN393213:WBO393213 VRR393213:VRS393213 VHV393213:VHW393213 UXZ393213:UYA393213 UOD393213:UOE393213 UEH393213:UEI393213 TUL393213:TUM393213 TKP393213:TKQ393213 TAT393213:TAU393213 SQX393213:SQY393213 SHB393213:SHC393213 RXF393213:RXG393213 RNJ393213:RNK393213 RDN393213:RDO393213 QTR393213:QTS393213 QJV393213:QJW393213 PZZ393213:QAA393213 PQD393213:PQE393213 PGH393213:PGI393213 OWL393213:OWM393213 OMP393213:OMQ393213 OCT393213:OCU393213 NSX393213:NSY393213 NJB393213:NJC393213 MZF393213:MZG393213 MPJ393213:MPK393213 MFN393213:MFO393213 LVR393213:LVS393213 LLV393213:LLW393213 LBZ393213:LCA393213 KSD393213:KSE393213 KIH393213:KII393213 JYL393213:JYM393213 JOP393213:JOQ393213 JET393213:JEU393213 IUX393213:IUY393213 ILB393213:ILC393213 IBF393213:IBG393213 HRJ393213:HRK393213 HHN393213:HHO393213 GXR393213:GXS393213 GNV393213:GNW393213 GDZ393213:GEA393213 FUD393213:FUE393213 FKH393213:FKI393213 FAL393213:FAM393213 EQP393213:EQQ393213 EGT393213:EGU393213 DWX393213:DWY393213 DNB393213:DNC393213 DDF393213:DDG393213 CTJ393213:CTK393213 CJN393213:CJO393213 BZR393213:BZS393213 BPV393213:BPW393213 BFZ393213:BGA393213 AWD393213:AWE393213 AMH393213:AMI393213 ACL393213:ACM393213 SP393213:SQ393213 IT393213:IU393213 B393213:C393213 WVF327677:WVG327677 WLJ327677:WLK327677 WBN327677:WBO327677 VRR327677:VRS327677 VHV327677:VHW327677 UXZ327677:UYA327677 UOD327677:UOE327677 UEH327677:UEI327677 TUL327677:TUM327677 TKP327677:TKQ327677 TAT327677:TAU327677 SQX327677:SQY327677 SHB327677:SHC327677 RXF327677:RXG327677 RNJ327677:RNK327677 RDN327677:RDO327677 QTR327677:QTS327677 QJV327677:QJW327677 PZZ327677:QAA327677 PQD327677:PQE327677 PGH327677:PGI327677 OWL327677:OWM327677 OMP327677:OMQ327677 OCT327677:OCU327677 NSX327677:NSY327677 NJB327677:NJC327677 MZF327677:MZG327677 MPJ327677:MPK327677 MFN327677:MFO327677 LVR327677:LVS327677 LLV327677:LLW327677 LBZ327677:LCA327677 KSD327677:KSE327677 KIH327677:KII327677 JYL327677:JYM327677 JOP327677:JOQ327677 JET327677:JEU327677 IUX327677:IUY327677 ILB327677:ILC327677 IBF327677:IBG327677 HRJ327677:HRK327677 HHN327677:HHO327677 GXR327677:GXS327677 GNV327677:GNW327677 GDZ327677:GEA327677 FUD327677:FUE327677 FKH327677:FKI327677 FAL327677:FAM327677 EQP327677:EQQ327677 EGT327677:EGU327677 DWX327677:DWY327677 DNB327677:DNC327677 DDF327677:DDG327677 CTJ327677:CTK327677 CJN327677:CJO327677 BZR327677:BZS327677 BPV327677:BPW327677 BFZ327677:BGA327677 AWD327677:AWE327677 AMH327677:AMI327677 ACL327677:ACM327677 SP327677:SQ327677 IT327677:IU327677 B327677:C327677 WVF262141:WVG262141 WLJ262141:WLK262141 WBN262141:WBO262141 VRR262141:VRS262141 VHV262141:VHW262141 UXZ262141:UYA262141 UOD262141:UOE262141 UEH262141:UEI262141 TUL262141:TUM262141 TKP262141:TKQ262141 TAT262141:TAU262141 SQX262141:SQY262141 SHB262141:SHC262141 RXF262141:RXG262141 RNJ262141:RNK262141 RDN262141:RDO262141 QTR262141:QTS262141 QJV262141:QJW262141 PZZ262141:QAA262141 PQD262141:PQE262141 PGH262141:PGI262141 OWL262141:OWM262141 OMP262141:OMQ262141 OCT262141:OCU262141 NSX262141:NSY262141 NJB262141:NJC262141 MZF262141:MZG262141 MPJ262141:MPK262141 MFN262141:MFO262141 LVR262141:LVS262141 LLV262141:LLW262141 LBZ262141:LCA262141 KSD262141:KSE262141 KIH262141:KII262141 JYL262141:JYM262141 JOP262141:JOQ262141 JET262141:JEU262141 IUX262141:IUY262141 ILB262141:ILC262141 IBF262141:IBG262141 HRJ262141:HRK262141 HHN262141:HHO262141 GXR262141:GXS262141 GNV262141:GNW262141 GDZ262141:GEA262141 FUD262141:FUE262141 FKH262141:FKI262141 FAL262141:FAM262141 EQP262141:EQQ262141 EGT262141:EGU262141 DWX262141:DWY262141 DNB262141:DNC262141 DDF262141:DDG262141 CTJ262141:CTK262141 CJN262141:CJO262141 BZR262141:BZS262141 BPV262141:BPW262141 BFZ262141:BGA262141 AWD262141:AWE262141 AMH262141:AMI262141 ACL262141:ACM262141 SP262141:SQ262141 IT262141:IU262141 B262141:C262141 WVF196605:WVG196605 WLJ196605:WLK196605 WBN196605:WBO196605 VRR196605:VRS196605 VHV196605:VHW196605 UXZ196605:UYA196605 UOD196605:UOE196605 UEH196605:UEI196605 TUL196605:TUM196605 TKP196605:TKQ196605 TAT196605:TAU196605 SQX196605:SQY196605 SHB196605:SHC196605 RXF196605:RXG196605 RNJ196605:RNK196605 RDN196605:RDO196605 QTR196605:QTS196605 QJV196605:QJW196605 PZZ196605:QAA196605 PQD196605:PQE196605 PGH196605:PGI196605 OWL196605:OWM196605 OMP196605:OMQ196605 OCT196605:OCU196605 NSX196605:NSY196605 NJB196605:NJC196605 MZF196605:MZG196605 MPJ196605:MPK196605 MFN196605:MFO196605 LVR196605:LVS196605 LLV196605:LLW196605 LBZ196605:LCA196605 KSD196605:KSE196605 KIH196605:KII196605 JYL196605:JYM196605 JOP196605:JOQ196605 JET196605:JEU196605 IUX196605:IUY196605 ILB196605:ILC196605 IBF196605:IBG196605 HRJ196605:HRK196605 HHN196605:HHO196605 GXR196605:GXS196605 GNV196605:GNW196605 GDZ196605:GEA196605 FUD196605:FUE196605 FKH196605:FKI196605 FAL196605:FAM196605 EQP196605:EQQ196605 EGT196605:EGU196605 DWX196605:DWY196605 DNB196605:DNC196605 DDF196605:DDG196605 CTJ196605:CTK196605 CJN196605:CJO196605 BZR196605:BZS196605 BPV196605:BPW196605 BFZ196605:BGA196605 AWD196605:AWE196605 AMH196605:AMI196605 ACL196605:ACM196605 SP196605:SQ196605 IT196605:IU196605 B196605:C196605 WVF131069:WVG131069 WLJ131069:WLK131069 WBN131069:WBO131069 VRR131069:VRS131069 VHV131069:VHW131069 UXZ131069:UYA131069 UOD131069:UOE131069 UEH131069:UEI131069 TUL131069:TUM131069 TKP131069:TKQ131069 TAT131069:TAU131069 SQX131069:SQY131069 SHB131069:SHC131069 RXF131069:RXG131069 RNJ131069:RNK131069 RDN131069:RDO131069 QTR131069:QTS131069 QJV131069:QJW131069 PZZ131069:QAA131069 PQD131069:PQE131069 PGH131069:PGI131069 OWL131069:OWM131069 OMP131069:OMQ131069 OCT131069:OCU131069 NSX131069:NSY131069 NJB131069:NJC131069 MZF131069:MZG131069 MPJ131069:MPK131069 MFN131069:MFO131069 LVR131069:LVS131069 LLV131069:LLW131069 LBZ131069:LCA131069 KSD131069:KSE131069 KIH131069:KII131069 JYL131069:JYM131069 JOP131069:JOQ131069 JET131069:JEU131069 IUX131069:IUY131069 ILB131069:ILC131069 IBF131069:IBG131069 HRJ131069:HRK131069 HHN131069:HHO131069 GXR131069:GXS131069 GNV131069:GNW131069 GDZ131069:GEA131069 FUD131069:FUE131069 FKH131069:FKI131069 FAL131069:FAM131069 EQP131069:EQQ131069 EGT131069:EGU131069 DWX131069:DWY131069 DNB131069:DNC131069 DDF131069:DDG131069 CTJ131069:CTK131069 CJN131069:CJO131069 BZR131069:BZS131069 BPV131069:BPW131069 BFZ131069:BGA131069 AWD131069:AWE131069 AMH131069:AMI131069 ACL131069:ACM131069 SP131069:SQ131069 IT131069:IU131069 B131069:C131069 WVF65533:WVG65533 WLJ65533:WLK65533 WBN65533:WBO65533 VRR65533:VRS65533 VHV65533:VHW65533 UXZ65533:UYA65533 UOD65533:UOE65533 UEH65533:UEI65533 TUL65533:TUM65533 TKP65533:TKQ65533 TAT65533:TAU65533 SQX65533:SQY65533 SHB65533:SHC65533 RXF65533:RXG65533 RNJ65533:RNK65533 RDN65533:RDO65533 QTR65533:QTS65533 QJV65533:QJW65533 PZZ65533:QAA65533 PQD65533:PQE65533 PGH65533:PGI65533 OWL65533:OWM65533 OMP65533:OMQ65533 OCT65533:OCU65533 NSX65533:NSY65533 NJB65533:NJC65533 MZF65533:MZG65533 MPJ65533:MPK65533 MFN65533:MFO65533 LVR65533:LVS65533 LLV65533:LLW65533 LBZ65533:LCA65533 KSD65533:KSE65533 KIH65533:KII65533 JYL65533:JYM65533 JOP65533:JOQ65533 JET65533:JEU65533 IUX65533:IUY65533 ILB65533:ILC65533 IBF65533:IBG65533 HRJ65533:HRK65533 HHN65533:HHO65533 GXR65533:GXS65533 GNV65533:GNW65533 GDZ65533:GEA65533 FUD65533:FUE65533 FKH65533:FKI65533 FAL65533:FAM65533 EQP65533:EQQ65533 EGT65533:EGU65533 DWX65533:DWY65533 DNB65533:DNC65533 DDF65533:DDG65533 CTJ65533:CTK65533 CJN65533:CJO65533 BZR65533:BZS65533 BPV65533:BPW65533 BFZ65533:BGA65533 AWD65533:AWE65533 AMH65533:AMI65533 ACL65533:ACM65533 SP65533:SQ65533 IT65533:IU65533 B65533:C65533">
      <formula1>$N$4:$N$5</formula1>
    </dataValidation>
    <dataValidation type="list" allowBlank="1" showInputMessage="1" showErrorMessage="1" sqref="G15:G35 WVK983054:WVK983074 WLO983054:WLO983074 WBS983054:WBS983074 VRW983054:VRW983074 VIA983054:VIA983074 UYE983054:UYE983074 UOI983054:UOI983074 UEM983054:UEM983074 TUQ983054:TUQ983074 TKU983054:TKU983074 TAY983054:TAY983074 SRC983054:SRC983074 SHG983054:SHG983074 RXK983054:RXK983074 RNO983054:RNO983074 RDS983054:RDS983074 QTW983054:QTW983074 QKA983054:QKA983074 QAE983054:QAE983074 PQI983054:PQI983074 PGM983054:PGM983074 OWQ983054:OWQ983074 OMU983054:OMU983074 OCY983054:OCY983074 NTC983054:NTC983074 NJG983054:NJG983074 MZK983054:MZK983074 MPO983054:MPO983074 MFS983054:MFS983074 LVW983054:LVW983074 LMA983054:LMA983074 LCE983054:LCE983074 KSI983054:KSI983074 KIM983054:KIM983074 JYQ983054:JYQ983074 JOU983054:JOU983074 JEY983054:JEY983074 IVC983054:IVC983074 ILG983054:ILG983074 IBK983054:IBK983074 HRO983054:HRO983074 HHS983054:HHS983074 GXW983054:GXW983074 GOA983054:GOA983074 GEE983054:GEE983074 FUI983054:FUI983074 FKM983054:FKM983074 FAQ983054:FAQ983074 EQU983054:EQU983074 EGY983054:EGY983074 DXC983054:DXC983074 DNG983054:DNG983074 DDK983054:DDK983074 CTO983054:CTO983074 CJS983054:CJS983074 BZW983054:BZW983074 BQA983054:BQA983074 BGE983054:BGE983074 AWI983054:AWI983074 AMM983054:AMM983074 ACQ983054:ACQ983074 SU983054:SU983074 IY983054:IY983074 G983054:G983074 WVK917518:WVK917538 WLO917518:WLO917538 WBS917518:WBS917538 VRW917518:VRW917538 VIA917518:VIA917538 UYE917518:UYE917538 UOI917518:UOI917538 UEM917518:UEM917538 TUQ917518:TUQ917538 TKU917518:TKU917538 TAY917518:TAY917538 SRC917518:SRC917538 SHG917518:SHG917538 RXK917518:RXK917538 RNO917518:RNO917538 RDS917518:RDS917538 QTW917518:QTW917538 QKA917518:QKA917538 QAE917518:QAE917538 PQI917518:PQI917538 PGM917518:PGM917538 OWQ917518:OWQ917538 OMU917518:OMU917538 OCY917518:OCY917538 NTC917518:NTC917538 NJG917518:NJG917538 MZK917518:MZK917538 MPO917518:MPO917538 MFS917518:MFS917538 LVW917518:LVW917538 LMA917518:LMA917538 LCE917518:LCE917538 KSI917518:KSI917538 KIM917518:KIM917538 JYQ917518:JYQ917538 JOU917518:JOU917538 JEY917518:JEY917538 IVC917518:IVC917538 ILG917518:ILG917538 IBK917518:IBK917538 HRO917518:HRO917538 HHS917518:HHS917538 GXW917518:GXW917538 GOA917518:GOA917538 GEE917518:GEE917538 FUI917518:FUI917538 FKM917518:FKM917538 FAQ917518:FAQ917538 EQU917518:EQU917538 EGY917518:EGY917538 DXC917518:DXC917538 DNG917518:DNG917538 DDK917518:DDK917538 CTO917518:CTO917538 CJS917518:CJS917538 BZW917518:BZW917538 BQA917518:BQA917538 BGE917518:BGE917538 AWI917518:AWI917538 AMM917518:AMM917538 ACQ917518:ACQ917538 SU917518:SU917538 IY917518:IY917538 G917518:G917538 WVK851982:WVK852002 WLO851982:WLO852002 WBS851982:WBS852002 VRW851982:VRW852002 VIA851982:VIA852002 UYE851982:UYE852002 UOI851982:UOI852002 UEM851982:UEM852002 TUQ851982:TUQ852002 TKU851982:TKU852002 TAY851982:TAY852002 SRC851982:SRC852002 SHG851982:SHG852002 RXK851982:RXK852002 RNO851982:RNO852002 RDS851982:RDS852002 QTW851982:QTW852002 QKA851982:QKA852002 QAE851982:QAE852002 PQI851982:PQI852002 PGM851982:PGM852002 OWQ851982:OWQ852002 OMU851982:OMU852002 OCY851982:OCY852002 NTC851982:NTC852002 NJG851982:NJG852002 MZK851982:MZK852002 MPO851982:MPO852002 MFS851982:MFS852002 LVW851982:LVW852002 LMA851982:LMA852002 LCE851982:LCE852002 KSI851982:KSI852002 KIM851982:KIM852002 JYQ851982:JYQ852002 JOU851982:JOU852002 JEY851982:JEY852002 IVC851982:IVC852002 ILG851982:ILG852002 IBK851982:IBK852002 HRO851982:HRO852002 HHS851982:HHS852002 GXW851982:GXW852002 GOA851982:GOA852002 GEE851982:GEE852002 FUI851982:FUI852002 FKM851982:FKM852002 FAQ851982:FAQ852002 EQU851982:EQU852002 EGY851982:EGY852002 DXC851982:DXC852002 DNG851982:DNG852002 DDK851982:DDK852002 CTO851982:CTO852002 CJS851982:CJS852002 BZW851982:BZW852002 BQA851982:BQA852002 BGE851982:BGE852002 AWI851982:AWI852002 AMM851982:AMM852002 ACQ851982:ACQ852002 SU851982:SU852002 IY851982:IY852002 G851982:G852002 WVK786446:WVK786466 WLO786446:WLO786466 WBS786446:WBS786466 VRW786446:VRW786466 VIA786446:VIA786466 UYE786446:UYE786466 UOI786446:UOI786466 UEM786446:UEM786466 TUQ786446:TUQ786466 TKU786446:TKU786466 TAY786446:TAY786466 SRC786446:SRC786466 SHG786446:SHG786466 RXK786446:RXK786466 RNO786446:RNO786466 RDS786446:RDS786466 QTW786446:QTW786466 QKA786446:QKA786466 QAE786446:QAE786466 PQI786446:PQI786466 PGM786446:PGM786466 OWQ786446:OWQ786466 OMU786446:OMU786466 OCY786446:OCY786466 NTC786446:NTC786466 NJG786446:NJG786466 MZK786446:MZK786466 MPO786446:MPO786466 MFS786446:MFS786466 LVW786446:LVW786466 LMA786446:LMA786466 LCE786446:LCE786466 KSI786446:KSI786466 KIM786446:KIM786466 JYQ786446:JYQ786466 JOU786446:JOU786466 JEY786446:JEY786466 IVC786446:IVC786466 ILG786446:ILG786466 IBK786446:IBK786466 HRO786446:HRO786466 HHS786446:HHS786466 GXW786446:GXW786466 GOA786446:GOA786466 GEE786446:GEE786466 FUI786446:FUI786466 FKM786446:FKM786466 FAQ786446:FAQ786466 EQU786446:EQU786466 EGY786446:EGY786466 DXC786446:DXC786466 DNG786446:DNG786466 DDK786446:DDK786466 CTO786446:CTO786466 CJS786446:CJS786466 BZW786446:BZW786466 BQA786446:BQA786466 BGE786446:BGE786466 AWI786446:AWI786466 AMM786446:AMM786466 ACQ786446:ACQ786466 SU786446:SU786466 IY786446:IY786466 G786446:G786466 WVK720910:WVK720930 WLO720910:WLO720930 WBS720910:WBS720930 VRW720910:VRW720930 VIA720910:VIA720930 UYE720910:UYE720930 UOI720910:UOI720930 UEM720910:UEM720930 TUQ720910:TUQ720930 TKU720910:TKU720930 TAY720910:TAY720930 SRC720910:SRC720930 SHG720910:SHG720930 RXK720910:RXK720930 RNO720910:RNO720930 RDS720910:RDS720930 QTW720910:QTW720930 QKA720910:QKA720930 QAE720910:QAE720930 PQI720910:PQI720930 PGM720910:PGM720930 OWQ720910:OWQ720930 OMU720910:OMU720930 OCY720910:OCY720930 NTC720910:NTC720930 NJG720910:NJG720930 MZK720910:MZK720930 MPO720910:MPO720930 MFS720910:MFS720930 LVW720910:LVW720930 LMA720910:LMA720930 LCE720910:LCE720930 KSI720910:KSI720930 KIM720910:KIM720930 JYQ720910:JYQ720930 JOU720910:JOU720930 JEY720910:JEY720930 IVC720910:IVC720930 ILG720910:ILG720930 IBK720910:IBK720930 HRO720910:HRO720930 HHS720910:HHS720930 GXW720910:GXW720930 GOA720910:GOA720930 GEE720910:GEE720930 FUI720910:FUI720930 FKM720910:FKM720930 FAQ720910:FAQ720930 EQU720910:EQU720930 EGY720910:EGY720930 DXC720910:DXC720930 DNG720910:DNG720930 DDK720910:DDK720930 CTO720910:CTO720930 CJS720910:CJS720930 BZW720910:BZW720930 BQA720910:BQA720930 BGE720910:BGE720930 AWI720910:AWI720930 AMM720910:AMM720930 ACQ720910:ACQ720930 SU720910:SU720930 IY720910:IY720930 G720910:G720930 WVK655374:WVK655394 WLO655374:WLO655394 WBS655374:WBS655394 VRW655374:VRW655394 VIA655374:VIA655394 UYE655374:UYE655394 UOI655374:UOI655394 UEM655374:UEM655394 TUQ655374:TUQ655394 TKU655374:TKU655394 TAY655374:TAY655394 SRC655374:SRC655394 SHG655374:SHG655394 RXK655374:RXK655394 RNO655374:RNO655394 RDS655374:RDS655394 QTW655374:QTW655394 QKA655374:QKA655394 QAE655374:QAE655394 PQI655374:PQI655394 PGM655374:PGM655394 OWQ655374:OWQ655394 OMU655374:OMU655394 OCY655374:OCY655394 NTC655374:NTC655394 NJG655374:NJG655394 MZK655374:MZK655394 MPO655374:MPO655394 MFS655374:MFS655394 LVW655374:LVW655394 LMA655374:LMA655394 LCE655374:LCE655394 KSI655374:KSI655394 KIM655374:KIM655394 JYQ655374:JYQ655394 JOU655374:JOU655394 JEY655374:JEY655394 IVC655374:IVC655394 ILG655374:ILG655394 IBK655374:IBK655394 HRO655374:HRO655394 HHS655374:HHS655394 GXW655374:GXW655394 GOA655374:GOA655394 GEE655374:GEE655394 FUI655374:FUI655394 FKM655374:FKM655394 FAQ655374:FAQ655394 EQU655374:EQU655394 EGY655374:EGY655394 DXC655374:DXC655394 DNG655374:DNG655394 DDK655374:DDK655394 CTO655374:CTO655394 CJS655374:CJS655394 BZW655374:BZW655394 BQA655374:BQA655394 BGE655374:BGE655394 AWI655374:AWI655394 AMM655374:AMM655394 ACQ655374:ACQ655394 SU655374:SU655394 IY655374:IY655394 G655374:G655394 WVK589838:WVK589858 WLO589838:WLO589858 WBS589838:WBS589858 VRW589838:VRW589858 VIA589838:VIA589858 UYE589838:UYE589858 UOI589838:UOI589858 UEM589838:UEM589858 TUQ589838:TUQ589858 TKU589838:TKU589858 TAY589838:TAY589858 SRC589838:SRC589858 SHG589838:SHG589858 RXK589838:RXK589858 RNO589838:RNO589858 RDS589838:RDS589858 QTW589838:QTW589858 QKA589838:QKA589858 QAE589838:QAE589858 PQI589838:PQI589858 PGM589838:PGM589858 OWQ589838:OWQ589858 OMU589838:OMU589858 OCY589838:OCY589858 NTC589838:NTC589858 NJG589838:NJG589858 MZK589838:MZK589858 MPO589838:MPO589858 MFS589838:MFS589858 LVW589838:LVW589858 LMA589838:LMA589858 LCE589838:LCE589858 KSI589838:KSI589858 KIM589838:KIM589858 JYQ589838:JYQ589858 JOU589838:JOU589858 JEY589838:JEY589858 IVC589838:IVC589858 ILG589838:ILG589858 IBK589838:IBK589858 HRO589838:HRO589858 HHS589838:HHS589858 GXW589838:GXW589858 GOA589838:GOA589858 GEE589838:GEE589858 FUI589838:FUI589858 FKM589838:FKM589858 FAQ589838:FAQ589858 EQU589838:EQU589858 EGY589838:EGY589858 DXC589838:DXC589858 DNG589838:DNG589858 DDK589838:DDK589858 CTO589838:CTO589858 CJS589838:CJS589858 BZW589838:BZW589858 BQA589838:BQA589858 BGE589838:BGE589858 AWI589838:AWI589858 AMM589838:AMM589858 ACQ589838:ACQ589858 SU589838:SU589858 IY589838:IY589858 G589838:G589858 WVK524302:WVK524322 WLO524302:WLO524322 WBS524302:WBS524322 VRW524302:VRW524322 VIA524302:VIA524322 UYE524302:UYE524322 UOI524302:UOI524322 UEM524302:UEM524322 TUQ524302:TUQ524322 TKU524302:TKU524322 TAY524302:TAY524322 SRC524302:SRC524322 SHG524302:SHG524322 RXK524302:RXK524322 RNO524302:RNO524322 RDS524302:RDS524322 QTW524302:QTW524322 QKA524302:QKA524322 QAE524302:QAE524322 PQI524302:PQI524322 PGM524302:PGM524322 OWQ524302:OWQ524322 OMU524302:OMU524322 OCY524302:OCY524322 NTC524302:NTC524322 NJG524302:NJG524322 MZK524302:MZK524322 MPO524302:MPO524322 MFS524302:MFS524322 LVW524302:LVW524322 LMA524302:LMA524322 LCE524302:LCE524322 KSI524302:KSI524322 KIM524302:KIM524322 JYQ524302:JYQ524322 JOU524302:JOU524322 JEY524302:JEY524322 IVC524302:IVC524322 ILG524302:ILG524322 IBK524302:IBK524322 HRO524302:HRO524322 HHS524302:HHS524322 GXW524302:GXW524322 GOA524302:GOA524322 GEE524302:GEE524322 FUI524302:FUI524322 FKM524302:FKM524322 FAQ524302:FAQ524322 EQU524302:EQU524322 EGY524302:EGY524322 DXC524302:DXC524322 DNG524302:DNG524322 DDK524302:DDK524322 CTO524302:CTO524322 CJS524302:CJS524322 BZW524302:BZW524322 BQA524302:BQA524322 BGE524302:BGE524322 AWI524302:AWI524322 AMM524302:AMM524322 ACQ524302:ACQ524322 SU524302:SU524322 IY524302:IY524322 G524302:G524322 WVK458766:WVK458786 WLO458766:WLO458786 WBS458766:WBS458786 VRW458766:VRW458786 VIA458766:VIA458786 UYE458766:UYE458786 UOI458766:UOI458786 UEM458766:UEM458786 TUQ458766:TUQ458786 TKU458766:TKU458786 TAY458766:TAY458786 SRC458766:SRC458786 SHG458766:SHG458786 RXK458766:RXK458786 RNO458766:RNO458786 RDS458766:RDS458786 QTW458766:QTW458786 QKA458766:QKA458786 QAE458766:QAE458786 PQI458766:PQI458786 PGM458766:PGM458786 OWQ458766:OWQ458786 OMU458766:OMU458786 OCY458766:OCY458786 NTC458766:NTC458786 NJG458766:NJG458786 MZK458766:MZK458786 MPO458766:MPO458786 MFS458766:MFS458786 LVW458766:LVW458786 LMA458766:LMA458786 LCE458766:LCE458786 KSI458766:KSI458786 KIM458766:KIM458786 JYQ458766:JYQ458786 JOU458766:JOU458786 JEY458766:JEY458786 IVC458766:IVC458786 ILG458766:ILG458786 IBK458766:IBK458786 HRO458766:HRO458786 HHS458766:HHS458786 GXW458766:GXW458786 GOA458766:GOA458786 GEE458766:GEE458786 FUI458766:FUI458786 FKM458766:FKM458786 FAQ458766:FAQ458786 EQU458766:EQU458786 EGY458766:EGY458786 DXC458766:DXC458786 DNG458766:DNG458786 DDK458766:DDK458786 CTO458766:CTO458786 CJS458766:CJS458786 BZW458766:BZW458786 BQA458766:BQA458786 BGE458766:BGE458786 AWI458766:AWI458786 AMM458766:AMM458786 ACQ458766:ACQ458786 SU458766:SU458786 IY458766:IY458786 G458766:G458786 WVK393230:WVK393250 WLO393230:WLO393250 WBS393230:WBS393250 VRW393230:VRW393250 VIA393230:VIA393250 UYE393230:UYE393250 UOI393230:UOI393250 UEM393230:UEM393250 TUQ393230:TUQ393250 TKU393230:TKU393250 TAY393230:TAY393250 SRC393230:SRC393250 SHG393230:SHG393250 RXK393230:RXK393250 RNO393230:RNO393250 RDS393230:RDS393250 QTW393230:QTW393250 QKA393230:QKA393250 QAE393230:QAE393250 PQI393230:PQI393250 PGM393230:PGM393250 OWQ393230:OWQ393250 OMU393230:OMU393250 OCY393230:OCY393250 NTC393230:NTC393250 NJG393230:NJG393250 MZK393230:MZK393250 MPO393230:MPO393250 MFS393230:MFS393250 LVW393230:LVW393250 LMA393230:LMA393250 LCE393230:LCE393250 KSI393230:KSI393250 KIM393230:KIM393250 JYQ393230:JYQ393250 JOU393230:JOU393250 JEY393230:JEY393250 IVC393230:IVC393250 ILG393230:ILG393250 IBK393230:IBK393250 HRO393230:HRO393250 HHS393230:HHS393250 GXW393230:GXW393250 GOA393230:GOA393250 GEE393230:GEE393250 FUI393230:FUI393250 FKM393230:FKM393250 FAQ393230:FAQ393250 EQU393230:EQU393250 EGY393230:EGY393250 DXC393230:DXC393250 DNG393230:DNG393250 DDK393230:DDK393250 CTO393230:CTO393250 CJS393230:CJS393250 BZW393230:BZW393250 BQA393230:BQA393250 BGE393230:BGE393250 AWI393230:AWI393250 AMM393230:AMM393250 ACQ393230:ACQ393250 SU393230:SU393250 IY393230:IY393250 G393230:G393250 WVK327694:WVK327714 WLO327694:WLO327714 WBS327694:WBS327714 VRW327694:VRW327714 VIA327694:VIA327714 UYE327694:UYE327714 UOI327694:UOI327714 UEM327694:UEM327714 TUQ327694:TUQ327714 TKU327694:TKU327714 TAY327694:TAY327714 SRC327694:SRC327714 SHG327694:SHG327714 RXK327694:RXK327714 RNO327694:RNO327714 RDS327694:RDS327714 QTW327694:QTW327714 QKA327694:QKA327714 QAE327694:QAE327714 PQI327694:PQI327714 PGM327694:PGM327714 OWQ327694:OWQ327714 OMU327694:OMU327714 OCY327694:OCY327714 NTC327694:NTC327714 NJG327694:NJG327714 MZK327694:MZK327714 MPO327694:MPO327714 MFS327694:MFS327714 LVW327694:LVW327714 LMA327694:LMA327714 LCE327694:LCE327714 KSI327694:KSI327714 KIM327694:KIM327714 JYQ327694:JYQ327714 JOU327694:JOU327714 JEY327694:JEY327714 IVC327694:IVC327714 ILG327694:ILG327714 IBK327694:IBK327714 HRO327694:HRO327714 HHS327694:HHS327714 GXW327694:GXW327714 GOA327694:GOA327714 GEE327694:GEE327714 FUI327694:FUI327714 FKM327694:FKM327714 FAQ327694:FAQ327714 EQU327694:EQU327714 EGY327694:EGY327714 DXC327694:DXC327714 DNG327694:DNG327714 DDK327694:DDK327714 CTO327694:CTO327714 CJS327694:CJS327714 BZW327694:BZW327714 BQA327694:BQA327714 BGE327694:BGE327714 AWI327694:AWI327714 AMM327694:AMM327714 ACQ327694:ACQ327714 SU327694:SU327714 IY327694:IY327714 G327694:G327714 WVK262158:WVK262178 WLO262158:WLO262178 WBS262158:WBS262178 VRW262158:VRW262178 VIA262158:VIA262178 UYE262158:UYE262178 UOI262158:UOI262178 UEM262158:UEM262178 TUQ262158:TUQ262178 TKU262158:TKU262178 TAY262158:TAY262178 SRC262158:SRC262178 SHG262158:SHG262178 RXK262158:RXK262178 RNO262158:RNO262178 RDS262158:RDS262178 QTW262158:QTW262178 QKA262158:QKA262178 QAE262158:QAE262178 PQI262158:PQI262178 PGM262158:PGM262178 OWQ262158:OWQ262178 OMU262158:OMU262178 OCY262158:OCY262178 NTC262158:NTC262178 NJG262158:NJG262178 MZK262158:MZK262178 MPO262158:MPO262178 MFS262158:MFS262178 LVW262158:LVW262178 LMA262158:LMA262178 LCE262158:LCE262178 KSI262158:KSI262178 KIM262158:KIM262178 JYQ262158:JYQ262178 JOU262158:JOU262178 JEY262158:JEY262178 IVC262158:IVC262178 ILG262158:ILG262178 IBK262158:IBK262178 HRO262158:HRO262178 HHS262158:HHS262178 GXW262158:GXW262178 GOA262158:GOA262178 GEE262158:GEE262178 FUI262158:FUI262178 FKM262158:FKM262178 FAQ262158:FAQ262178 EQU262158:EQU262178 EGY262158:EGY262178 DXC262158:DXC262178 DNG262158:DNG262178 DDK262158:DDK262178 CTO262158:CTO262178 CJS262158:CJS262178 BZW262158:BZW262178 BQA262158:BQA262178 BGE262158:BGE262178 AWI262158:AWI262178 AMM262158:AMM262178 ACQ262158:ACQ262178 SU262158:SU262178 IY262158:IY262178 G262158:G262178 WVK196622:WVK196642 WLO196622:WLO196642 WBS196622:WBS196642 VRW196622:VRW196642 VIA196622:VIA196642 UYE196622:UYE196642 UOI196622:UOI196642 UEM196622:UEM196642 TUQ196622:TUQ196642 TKU196622:TKU196642 TAY196622:TAY196642 SRC196622:SRC196642 SHG196622:SHG196642 RXK196622:RXK196642 RNO196622:RNO196642 RDS196622:RDS196642 QTW196622:QTW196642 QKA196622:QKA196642 QAE196622:QAE196642 PQI196622:PQI196642 PGM196622:PGM196642 OWQ196622:OWQ196642 OMU196622:OMU196642 OCY196622:OCY196642 NTC196622:NTC196642 NJG196622:NJG196642 MZK196622:MZK196642 MPO196622:MPO196642 MFS196622:MFS196642 LVW196622:LVW196642 LMA196622:LMA196642 LCE196622:LCE196642 KSI196622:KSI196642 KIM196622:KIM196642 JYQ196622:JYQ196642 JOU196622:JOU196642 JEY196622:JEY196642 IVC196622:IVC196642 ILG196622:ILG196642 IBK196622:IBK196642 HRO196622:HRO196642 HHS196622:HHS196642 GXW196622:GXW196642 GOA196622:GOA196642 GEE196622:GEE196642 FUI196622:FUI196642 FKM196622:FKM196642 FAQ196622:FAQ196642 EQU196622:EQU196642 EGY196622:EGY196642 DXC196622:DXC196642 DNG196622:DNG196642 DDK196622:DDK196642 CTO196622:CTO196642 CJS196622:CJS196642 BZW196622:BZW196642 BQA196622:BQA196642 BGE196622:BGE196642 AWI196622:AWI196642 AMM196622:AMM196642 ACQ196622:ACQ196642 SU196622:SU196642 IY196622:IY196642 G196622:G196642 WVK131086:WVK131106 WLO131086:WLO131106 WBS131086:WBS131106 VRW131086:VRW131106 VIA131086:VIA131106 UYE131086:UYE131106 UOI131086:UOI131106 UEM131086:UEM131106 TUQ131086:TUQ131106 TKU131086:TKU131106 TAY131086:TAY131106 SRC131086:SRC131106 SHG131086:SHG131106 RXK131086:RXK131106 RNO131086:RNO131106 RDS131086:RDS131106 QTW131086:QTW131106 QKA131086:QKA131106 QAE131086:QAE131106 PQI131086:PQI131106 PGM131086:PGM131106 OWQ131086:OWQ131106 OMU131086:OMU131106 OCY131086:OCY131106 NTC131086:NTC131106 NJG131086:NJG131106 MZK131086:MZK131106 MPO131086:MPO131106 MFS131086:MFS131106 LVW131086:LVW131106 LMA131086:LMA131106 LCE131086:LCE131106 KSI131086:KSI131106 KIM131086:KIM131106 JYQ131086:JYQ131106 JOU131086:JOU131106 JEY131086:JEY131106 IVC131086:IVC131106 ILG131086:ILG131106 IBK131086:IBK131106 HRO131086:HRO131106 HHS131086:HHS131106 GXW131086:GXW131106 GOA131086:GOA131106 GEE131086:GEE131106 FUI131086:FUI131106 FKM131086:FKM131106 FAQ131086:FAQ131106 EQU131086:EQU131106 EGY131086:EGY131106 DXC131086:DXC131106 DNG131086:DNG131106 DDK131086:DDK131106 CTO131086:CTO131106 CJS131086:CJS131106 BZW131086:BZW131106 BQA131086:BQA131106 BGE131086:BGE131106 AWI131086:AWI131106 AMM131086:AMM131106 ACQ131086:ACQ131106 SU131086:SU131106 IY131086:IY131106 G131086:G131106 WVK65550:WVK65570 WLO65550:WLO65570 WBS65550:WBS65570 VRW65550:VRW65570 VIA65550:VIA65570 UYE65550:UYE65570 UOI65550:UOI65570 UEM65550:UEM65570 TUQ65550:TUQ65570 TKU65550:TKU65570 TAY65550:TAY65570 SRC65550:SRC65570 SHG65550:SHG65570 RXK65550:RXK65570 RNO65550:RNO65570 RDS65550:RDS65570 QTW65550:QTW65570 QKA65550:QKA65570 QAE65550:QAE65570 PQI65550:PQI65570 PGM65550:PGM65570 OWQ65550:OWQ65570 OMU65550:OMU65570 OCY65550:OCY65570 NTC65550:NTC65570 NJG65550:NJG65570 MZK65550:MZK65570 MPO65550:MPO65570 MFS65550:MFS65570 LVW65550:LVW65570 LMA65550:LMA65570 LCE65550:LCE65570 KSI65550:KSI65570 KIM65550:KIM65570 JYQ65550:JYQ65570 JOU65550:JOU65570 JEY65550:JEY65570 IVC65550:IVC65570 ILG65550:ILG65570 IBK65550:IBK65570 HRO65550:HRO65570 HHS65550:HHS65570 GXW65550:GXW65570 GOA65550:GOA65570 GEE65550:GEE65570 FUI65550:FUI65570 FKM65550:FKM65570 FAQ65550:FAQ65570 EQU65550:EQU65570 EGY65550:EGY65570 DXC65550:DXC65570 DNG65550:DNG65570 DDK65550:DDK65570 CTO65550:CTO65570 CJS65550:CJS65570 BZW65550:BZW65570 BQA65550:BQA65570 BGE65550:BGE65570 AWI65550:AWI65570 AMM65550:AMM65570 ACQ65550:ACQ65570 SU65550:SU65570 IY65550:IY65570 G65550:G65570 WVK15:WVK35 WLO15:WLO35 WBS15:WBS35 VRW15:VRW35 VIA15:VIA35 UYE15:UYE35 UOI15:UOI35 UEM15:UEM35 TUQ15:TUQ35 TKU15:TKU35 TAY15:TAY35 SRC15:SRC35 SHG15:SHG35 RXK15:RXK35 RNO15:RNO35 RDS15:RDS35 QTW15:QTW35 QKA15:QKA35 QAE15:QAE35 PQI15:PQI35 PGM15:PGM35 OWQ15:OWQ35 OMU15:OMU35 OCY15:OCY35 NTC15:NTC35 NJG15:NJG35 MZK15:MZK35 MPO15:MPO35 MFS15:MFS35 LVW15:LVW35 LMA15:LMA35 LCE15:LCE35 KSI15:KSI35 KIM15:KIM35 JYQ15:JYQ35 JOU15:JOU35 JEY15:JEY35 IVC15:IVC35 ILG15:ILG35 IBK15:IBK35 HRO15:HRO35 HHS15:HHS35 GXW15:GXW35 GOA15:GOA35 GEE15:GEE35 FUI15:FUI35 FKM15:FKM35 FAQ15:FAQ35 EQU15:EQU35 EGY15:EGY35 DXC15:DXC35 DNG15:DNG35 DDK15:DDK35 CTO15:CTO35 CJS15:CJS35 BZW15:BZW35 BQA15:BQA35 BGE15:BGE35 AWI15:AWI35 AMM15:AMM35 ACQ15:ACQ35 SU15:SU35 IY15:IY35">
      <formula1>$O$15:$O$21</formula1>
    </dataValidation>
    <dataValidation type="list" allowBlank="1" showInputMessage="1" showErrorMessage="1" sqref="WVI983042 D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D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D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D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D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D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D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D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D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D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D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D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D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D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D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E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E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E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E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E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E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E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E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E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E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E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E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E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E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E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formula1>$N$22:$N$25</formula1>
    </dataValidation>
    <dataValidation type="list" allowBlank="1" showInputMessage="1" showErrorMessage="1" sqref="H15:H35 WVL983054:WVL983074 WLP983054:WLP983074 WBT983054:WBT983074 VRX983054:VRX983074 VIB983054:VIB983074 UYF983054:UYF983074 UOJ983054:UOJ983074 UEN983054:UEN983074 TUR983054:TUR983074 TKV983054:TKV983074 TAZ983054:TAZ983074 SRD983054:SRD983074 SHH983054:SHH983074 RXL983054:RXL983074 RNP983054:RNP983074 RDT983054:RDT983074 QTX983054:QTX983074 QKB983054:QKB983074 QAF983054:QAF983074 PQJ983054:PQJ983074 PGN983054:PGN983074 OWR983054:OWR983074 OMV983054:OMV983074 OCZ983054:OCZ983074 NTD983054:NTD983074 NJH983054:NJH983074 MZL983054:MZL983074 MPP983054:MPP983074 MFT983054:MFT983074 LVX983054:LVX983074 LMB983054:LMB983074 LCF983054:LCF983074 KSJ983054:KSJ983074 KIN983054:KIN983074 JYR983054:JYR983074 JOV983054:JOV983074 JEZ983054:JEZ983074 IVD983054:IVD983074 ILH983054:ILH983074 IBL983054:IBL983074 HRP983054:HRP983074 HHT983054:HHT983074 GXX983054:GXX983074 GOB983054:GOB983074 GEF983054:GEF983074 FUJ983054:FUJ983074 FKN983054:FKN983074 FAR983054:FAR983074 EQV983054:EQV983074 EGZ983054:EGZ983074 DXD983054:DXD983074 DNH983054:DNH983074 DDL983054:DDL983074 CTP983054:CTP983074 CJT983054:CJT983074 BZX983054:BZX983074 BQB983054:BQB983074 BGF983054:BGF983074 AWJ983054:AWJ983074 AMN983054:AMN983074 ACR983054:ACR983074 SV983054:SV983074 IZ983054:IZ983074 H983054:H983074 WVL917518:WVL917538 WLP917518:WLP917538 WBT917518:WBT917538 VRX917518:VRX917538 VIB917518:VIB917538 UYF917518:UYF917538 UOJ917518:UOJ917538 UEN917518:UEN917538 TUR917518:TUR917538 TKV917518:TKV917538 TAZ917518:TAZ917538 SRD917518:SRD917538 SHH917518:SHH917538 RXL917518:RXL917538 RNP917518:RNP917538 RDT917518:RDT917538 QTX917518:QTX917538 QKB917518:QKB917538 QAF917518:QAF917538 PQJ917518:PQJ917538 PGN917518:PGN917538 OWR917518:OWR917538 OMV917518:OMV917538 OCZ917518:OCZ917538 NTD917518:NTD917538 NJH917518:NJH917538 MZL917518:MZL917538 MPP917518:MPP917538 MFT917518:MFT917538 LVX917518:LVX917538 LMB917518:LMB917538 LCF917518:LCF917538 KSJ917518:KSJ917538 KIN917518:KIN917538 JYR917518:JYR917538 JOV917518:JOV917538 JEZ917518:JEZ917538 IVD917518:IVD917538 ILH917518:ILH917538 IBL917518:IBL917538 HRP917518:HRP917538 HHT917518:HHT917538 GXX917518:GXX917538 GOB917518:GOB917538 GEF917518:GEF917538 FUJ917518:FUJ917538 FKN917518:FKN917538 FAR917518:FAR917538 EQV917518:EQV917538 EGZ917518:EGZ917538 DXD917518:DXD917538 DNH917518:DNH917538 DDL917518:DDL917538 CTP917518:CTP917538 CJT917518:CJT917538 BZX917518:BZX917538 BQB917518:BQB917538 BGF917518:BGF917538 AWJ917518:AWJ917538 AMN917518:AMN917538 ACR917518:ACR917538 SV917518:SV917538 IZ917518:IZ917538 H917518:H917538 WVL851982:WVL852002 WLP851982:WLP852002 WBT851982:WBT852002 VRX851982:VRX852002 VIB851982:VIB852002 UYF851982:UYF852002 UOJ851982:UOJ852002 UEN851982:UEN852002 TUR851982:TUR852002 TKV851982:TKV852002 TAZ851982:TAZ852002 SRD851982:SRD852002 SHH851982:SHH852002 RXL851982:RXL852002 RNP851982:RNP852002 RDT851982:RDT852002 QTX851982:QTX852002 QKB851982:QKB852002 QAF851982:QAF852002 PQJ851982:PQJ852002 PGN851982:PGN852002 OWR851982:OWR852002 OMV851982:OMV852002 OCZ851982:OCZ852002 NTD851982:NTD852002 NJH851982:NJH852002 MZL851982:MZL852002 MPP851982:MPP852002 MFT851982:MFT852002 LVX851982:LVX852002 LMB851982:LMB852002 LCF851982:LCF852002 KSJ851982:KSJ852002 KIN851982:KIN852002 JYR851982:JYR852002 JOV851982:JOV852002 JEZ851982:JEZ852002 IVD851982:IVD852002 ILH851982:ILH852002 IBL851982:IBL852002 HRP851982:HRP852002 HHT851982:HHT852002 GXX851982:GXX852002 GOB851982:GOB852002 GEF851982:GEF852002 FUJ851982:FUJ852002 FKN851982:FKN852002 FAR851982:FAR852002 EQV851982:EQV852002 EGZ851982:EGZ852002 DXD851982:DXD852002 DNH851982:DNH852002 DDL851982:DDL852002 CTP851982:CTP852002 CJT851982:CJT852002 BZX851982:BZX852002 BQB851982:BQB852002 BGF851982:BGF852002 AWJ851982:AWJ852002 AMN851982:AMN852002 ACR851982:ACR852002 SV851982:SV852002 IZ851982:IZ852002 H851982:H852002 WVL786446:WVL786466 WLP786446:WLP786466 WBT786446:WBT786466 VRX786446:VRX786466 VIB786446:VIB786466 UYF786446:UYF786466 UOJ786446:UOJ786466 UEN786446:UEN786466 TUR786446:TUR786466 TKV786446:TKV786466 TAZ786446:TAZ786466 SRD786446:SRD786466 SHH786446:SHH786466 RXL786446:RXL786466 RNP786446:RNP786466 RDT786446:RDT786466 QTX786446:QTX786466 QKB786446:QKB786466 QAF786446:QAF786466 PQJ786446:PQJ786466 PGN786446:PGN786466 OWR786446:OWR786466 OMV786446:OMV786466 OCZ786446:OCZ786466 NTD786446:NTD786466 NJH786446:NJH786466 MZL786446:MZL786466 MPP786446:MPP786466 MFT786446:MFT786466 LVX786446:LVX786466 LMB786446:LMB786466 LCF786446:LCF786466 KSJ786446:KSJ786466 KIN786446:KIN786466 JYR786446:JYR786466 JOV786446:JOV786466 JEZ786446:JEZ786466 IVD786446:IVD786466 ILH786446:ILH786466 IBL786446:IBL786466 HRP786446:HRP786466 HHT786446:HHT786466 GXX786446:GXX786466 GOB786446:GOB786466 GEF786446:GEF786466 FUJ786446:FUJ786466 FKN786446:FKN786466 FAR786446:FAR786466 EQV786446:EQV786466 EGZ786446:EGZ786466 DXD786446:DXD786466 DNH786446:DNH786466 DDL786446:DDL786466 CTP786446:CTP786466 CJT786446:CJT786466 BZX786446:BZX786466 BQB786446:BQB786466 BGF786446:BGF786466 AWJ786446:AWJ786466 AMN786446:AMN786466 ACR786446:ACR786466 SV786446:SV786466 IZ786446:IZ786466 H786446:H786466 WVL720910:WVL720930 WLP720910:WLP720930 WBT720910:WBT720930 VRX720910:VRX720930 VIB720910:VIB720930 UYF720910:UYF720930 UOJ720910:UOJ720930 UEN720910:UEN720930 TUR720910:TUR720930 TKV720910:TKV720930 TAZ720910:TAZ720930 SRD720910:SRD720930 SHH720910:SHH720930 RXL720910:RXL720930 RNP720910:RNP720930 RDT720910:RDT720930 QTX720910:QTX720930 QKB720910:QKB720930 QAF720910:QAF720930 PQJ720910:PQJ720930 PGN720910:PGN720930 OWR720910:OWR720930 OMV720910:OMV720930 OCZ720910:OCZ720930 NTD720910:NTD720930 NJH720910:NJH720930 MZL720910:MZL720930 MPP720910:MPP720930 MFT720910:MFT720930 LVX720910:LVX720930 LMB720910:LMB720930 LCF720910:LCF720930 KSJ720910:KSJ720930 KIN720910:KIN720930 JYR720910:JYR720930 JOV720910:JOV720930 JEZ720910:JEZ720930 IVD720910:IVD720930 ILH720910:ILH720930 IBL720910:IBL720930 HRP720910:HRP720930 HHT720910:HHT720930 GXX720910:GXX720930 GOB720910:GOB720930 GEF720910:GEF720930 FUJ720910:FUJ720930 FKN720910:FKN720930 FAR720910:FAR720930 EQV720910:EQV720930 EGZ720910:EGZ720930 DXD720910:DXD720930 DNH720910:DNH720930 DDL720910:DDL720930 CTP720910:CTP720930 CJT720910:CJT720930 BZX720910:BZX720930 BQB720910:BQB720930 BGF720910:BGF720930 AWJ720910:AWJ720930 AMN720910:AMN720930 ACR720910:ACR720930 SV720910:SV720930 IZ720910:IZ720930 H720910:H720930 WVL655374:WVL655394 WLP655374:WLP655394 WBT655374:WBT655394 VRX655374:VRX655394 VIB655374:VIB655394 UYF655374:UYF655394 UOJ655374:UOJ655394 UEN655374:UEN655394 TUR655374:TUR655394 TKV655374:TKV655394 TAZ655374:TAZ655394 SRD655374:SRD655394 SHH655374:SHH655394 RXL655374:RXL655394 RNP655374:RNP655394 RDT655374:RDT655394 QTX655374:QTX655394 QKB655374:QKB655394 QAF655374:QAF655394 PQJ655374:PQJ655394 PGN655374:PGN655394 OWR655374:OWR655394 OMV655374:OMV655394 OCZ655374:OCZ655394 NTD655374:NTD655394 NJH655374:NJH655394 MZL655374:MZL655394 MPP655374:MPP655394 MFT655374:MFT655394 LVX655374:LVX655394 LMB655374:LMB655394 LCF655374:LCF655394 KSJ655374:KSJ655394 KIN655374:KIN655394 JYR655374:JYR655394 JOV655374:JOV655394 JEZ655374:JEZ655394 IVD655374:IVD655394 ILH655374:ILH655394 IBL655374:IBL655394 HRP655374:HRP655394 HHT655374:HHT655394 GXX655374:GXX655394 GOB655374:GOB655394 GEF655374:GEF655394 FUJ655374:FUJ655394 FKN655374:FKN655394 FAR655374:FAR655394 EQV655374:EQV655394 EGZ655374:EGZ655394 DXD655374:DXD655394 DNH655374:DNH655394 DDL655374:DDL655394 CTP655374:CTP655394 CJT655374:CJT655394 BZX655374:BZX655394 BQB655374:BQB655394 BGF655374:BGF655394 AWJ655374:AWJ655394 AMN655374:AMN655394 ACR655374:ACR655394 SV655374:SV655394 IZ655374:IZ655394 H655374:H655394 WVL589838:WVL589858 WLP589838:WLP589858 WBT589838:WBT589858 VRX589838:VRX589858 VIB589838:VIB589858 UYF589838:UYF589858 UOJ589838:UOJ589858 UEN589838:UEN589858 TUR589838:TUR589858 TKV589838:TKV589858 TAZ589838:TAZ589858 SRD589838:SRD589858 SHH589838:SHH589858 RXL589838:RXL589858 RNP589838:RNP589858 RDT589838:RDT589858 QTX589838:QTX589858 QKB589838:QKB589858 QAF589838:QAF589858 PQJ589838:PQJ589858 PGN589838:PGN589858 OWR589838:OWR589858 OMV589838:OMV589858 OCZ589838:OCZ589858 NTD589838:NTD589858 NJH589838:NJH589858 MZL589838:MZL589858 MPP589838:MPP589858 MFT589838:MFT589858 LVX589838:LVX589858 LMB589838:LMB589858 LCF589838:LCF589858 KSJ589838:KSJ589858 KIN589838:KIN589858 JYR589838:JYR589858 JOV589838:JOV589858 JEZ589838:JEZ589858 IVD589838:IVD589858 ILH589838:ILH589858 IBL589838:IBL589858 HRP589838:HRP589858 HHT589838:HHT589858 GXX589838:GXX589858 GOB589838:GOB589858 GEF589838:GEF589858 FUJ589838:FUJ589858 FKN589838:FKN589858 FAR589838:FAR589858 EQV589838:EQV589858 EGZ589838:EGZ589858 DXD589838:DXD589858 DNH589838:DNH589858 DDL589838:DDL589858 CTP589838:CTP589858 CJT589838:CJT589858 BZX589838:BZX589858 BQB589838:BQB589858 BGF589838:BGF589858 AWJ589838:AWJ589858 AMN589838:AMN589858 ACR589838:ACR589858 SV589838:SV589858 IZ589838:IZ589858 H589838:H589858 WVL524302:WVL524322 WLP524302:WLP524322 WBT524302:WBT524322 VRX524302:VRX524322 VIB524302:VIB524322 UYF524302:UYF524322 UOJ524302:UOJ524322 UEN524302:UEN524322 TUR524302:TUR524322 TKV524302:TKV524322 TAZ524302:TAZ524322 SRD524302:SRD524322 SHH524302:SHH524322 RXL524302:RXL524322 RNP524302:RNP524322 RDT524302:RDT524322 QTX524302:QTX524322 QKB524302:QKB524322 QAF524302:QAF524322 PQJ524302:PQJ524322 PGN524302:PGN524322 OWR524302:OWR524322 OMV524302:OMV524322 OCZ524302:OCZ524322 NTD524302:NTD524322 NJH524302:NJH524322 MZL524302:MZL524322 MPP524302:MPP524322 MFT524302:MFT524322 LVX524302:LVX524322 LMB524302:LMB524322 LCF524302:LCF524322 KSJ524302:KSJ524322 KIN524302:KIN524322 JYR524302:JYR524322 JOV524302:JOV524322 JEZ524302:JEZ524322 IVD524302:IVD524322 ILH524302:ILH524322 IBL524302:IBL524322 HRP524302:HRP524322 HHT524302:HHT524322 GXX524302:GXX524322 GOB524302:GOB524322 GEF524302:GEF524322 FUJ524302:FUJ524322 FKN524302:FKN524322 FAR524302:FAR524322 EQV524302:EQV524322 EGZ524302:EGZ524322 DXD524302:DXD524322 DNH524302:DNH524322 DDL524302:DDL524322 CTP524302:CTP524322 CJT524302:CJT524322 BZX524302:BZX524322 BQB524302:BQB524322 BGF524302:BGF524322 AWJ524302:AWJ524322 AMN524302:AMN524322 ACR524302:ACR524322 SV524302:SV524322 IZ524302:IZ524322 H524302:H524322 WVL458766:WVL458786 WLP458766:WLP458786 WBT458766:WBT458786 VRX458766:VRX458786 VIB458766:VIB458786 UYF458766:UYF458786 UOJ458766:UOJ458786 UEN458766:UEN458786 TUR458766:TUR458786 TKV458766:TKV458786 TAZ458766:TAZ458786 SRD458766:SRD458786 SHH458766:SHH458786 RXL458766:RXL458786 RNP458766:RNP458786 RDT458766:RDT458786 QTX458766:QTX458786 QKB458766:QKB458786 QAF458766:QAF458786 PQJ458766:PQJ458786 PGN458766:PGN458786 OWR458766:OWR458786 OMV458766:OMV458786 OCZ458766:OCZ458786 NTD458766:NTD458786 NJH458766:NJH458786 MZL458766:MZL458786 MPP458766:MPP458786 MFT458766:MFT458786 LVX458766:LVX458786 LMB458766:LMB458786 LCF458766:LCF458786 KSJ458766:KSJ458786 KIN458766:KIN458786 JYR458766:JYR458786 JOV458766:JOV458786 JEZ458766:JEZ458786 IVD458766:IVD458786 ILH458766:ILH458786 IBL458766:IBL458786 HRP458766:HRP458786 HHT458766:HHT458786 GXX458766:GXX458786 GOB458766:GOB458786 GEF458766:GEF458786 FUJ458766:FUJ458786 FKN458766:FKN458786 FAR458766:FAR458786 EQV458766:EQV458786 EGZ458766:EGZ458786 DXD458766:DXD458786 DNH458766:DNH458786 DDL458766:DDL458786 CTP458766:CTP458786 CJT458766:CJT458786 BZX458766:BZX458786 BQB458766:BQB458786 BGF458766:BGF458786 AWJ458766:AWJ458786 AMN458766:AMN458786 ACR458766:ACR458786 SV458766:SV458786 IZ458766:IZ458786 H458766:H458786 WVL393230:WVL393250 WLP393230:WLP393250 WBT393230:WBT393250 VRX393230:VRX393250 VIB393230:VIB393250 UYF393230:UYF393250 UOJ393230:UOJ393250 UEN393230:UEN393250 TUR393230:TUR393250 TKV393230:TKV393250 TAZ393230:TAZ393250 SRD393230:SRD393250 SHH393230:SHH393250 RXL393230:RXL393250 RNP393230:RNP393250 RDT393230:RDT393250 QTX393230:QTX393250 QKB393230:QKB393250 QAF393230:QAF393250 PQJ393230:PQJ393250 PGN393230:PGN393250 OWR393230:OWR393250 OMV393230:OMV393250 OCZ393230:OCZ393250 NTD393230:NTD393250 NJH393230:NJH393250 MZL393230:MZL393250 MPP393230:MPP393250 MFT393230:MFT393250 LVX393230:LVX393250 LMB393230:LMB393250 LCF393230:LCF393250 KSJ393230:KSJ393250 KIN393230:KIN393250 JYR393230:JYR393250 JOV393230:JOV393250 JEZ393230:JEZ393250 IVD393230:IVD393250 ILH393230:ILH393250 IBL393230:IBL393250 HRP393230:HRP393250 HHT393230:HHT393250 GXX393230:GXX393250 GOB393230:GOB393250 GEF393230:GEF393250 FUJ393230:FUJ393250 FKN393230:FKN393250 FAR393230:FAR393250 EQV393230:EQV393250 EGZ393230:EGZ393250 DXD393230:DXD393250 DNH393230:DNH393250 DDL393230:DDL393250 CTP393230:CTP393250 CJT393230:CJT393250 BZX393230:BZX393250 BQB393230:BQB393250 BGF393230:BGF393250 AWJ393230:AWJ393250 AMN393230:AMN393250 ACR393230:ACR393250 SV393230:SV393250 IZ393230:IZ393250 H393230:H393250 WVL327694:WVL327714 WLP327694:WLP327714 WBT327694:WBT327714 VRX327694:VRX327714 VIB327694:VIB327714 UYF327694:UYF327714 UOJ327694:UOJ327714 UEN327694:UEN327714 TUR327694:TUR327714 TKV327694:TKV327714 TAZ327694:TAZ327714 SRD327694:SRD327714 SHH327694:SHH327714 RXL327694:RXL327714 RNP327694:RNP327714 RDT327694:RDT327714 QTX327694:QTX327714 QKB327694:QKB327714 QAF327694:QAF327714 PQJ327694:PQJ327714 PGN327694:PGN327714 OWR327694:OWR327714 OMV327694:OMV327714 OCZ327694:OCZ327714 NTD327694:NTD327714 NJH327694:NJH327714 MZL327694:MZL327714 MPP327694:MPP327714 MFT327694:MFT327714 LVX327694:LVX327714 LMB327694:LMB327714 LCF327694:LCF327714 KSJ327694:KSJ327714 KIN327694:KIN327714 JYR327694:JYR327714 JOV327694:JOV327714 JEZ327694:JEZ327714 IVD327694:IVD327714 ILH327694:ILH327714 IBL327694:IBL327714 HRP327694:HRP327714 HHT327694:HHT327714 GXX327694:GXX327714 GOB327694:GOB327714 GEF327694:GEF327714 FUJ327694:FUJ327714 FKN327694:FKN327714 FAR327694:FAR327714 EQV327694:EQV327714 EGZ327694:EGZ327714 DXD327694:DXD327714 DNH327694:DNH327714 DDL327694:DDL327714 CTP327694:CTP327714 CJT327694:CJT327714 BZX327694:BZX327714 BQB327694:BQB327714 BGF327694:BGF327714 AWJ327694:AWJ327714 AMN327694:AMN327714 ACR327694:ACR327714 SV327694:SV327714 IZ327694:IZ327714 H327694:H327714 WVL262158:WVL262178 WLP262158:WLP262178 WBT262158:WBT262178 VRX262158:VRX262178 VIB262158:VIB262178 UYF262158:UYF262178 UOJ262158:UOJ262178 UEN262158:UEN262178 TUR262158:TUR262178 TKV262158:TKV262178 TAZ262158:TAZ262178 SRD262158:SRD262178 SHH262158:SHH262178 RXL262158:RXL262178 RNP262158:RNP262178 RDT262158:RDT262178 QTX262158:QTX262178 QKB262158:QKB262178 QAF262158:QAF262178 PQJ262158:PQJ262178 PGN262158:PGN262178 OWR262158:OWR262178 OMV262158:OMV262178 OCZ262158:OCZ262178 NTD262158:NTD262178 NJH262158:NJH262178 MZL262158:MZL262178 MPP262158:MPP262178 MFT262158:MFT262178 LVX262158:LVX262178 LMB262158:LMB262178 LCF262158:LCF262178 KSJ262158:KSJ262178 KIN262158:KIN262178 JYR262158:JYR262178 JOV262158:JOV262178 JEZ262158:JEZ262178 IVD262158:IVD262178 ILH262158:ILH262178 IBL262158:IBL262178 HRP262158:HRP262178 HHT262158:HHT262178 GXX262158:GXX262178 GOB262158:GOB262178 GEF262158:GEF262178 FUJ262158:FUJ262178 FKN262158:FKN262178 FAR262158:FAR262178 EQV262158:EQV262178 EGZ262158:EGZ262178 DXD262158:DXD262178 DNH262158:DNH262178 DDL262158:DDL262178 CTP262158:CTP262178 CJT262158:CJT262178 BZX262158:BZX262178 BQB262158:BQB262178 BGF262158:BGF262178 AWJ262158:AWJ262178 AMN262158:AMN262178 ACR262158:ACR262178 SV262158:SV262178 IZ262158:IZ262178 H262158:H262178 WVL196622:WVL196642 WLP196622:WLP196642 WBT196622:WBT196642 VRX196622:VRX196642 VIB196622:VIB196642 UYF196622:UYF196642 UOJ196622:UOJ196642 UEN196622:UEN196642 TUR196622:TUR196642 TKV196622:TKV196642 TAZ196622:TAZ196642 SRD196622:SRD196642 SHH196622:SHH196642 RXL196622:RXL196642 RNP196622:RNP196642 RDT196622:RDT196642 QTX196622:QTX196642 QKB196622:QKB196642 QAF196622:QAF196642 PQJ196622:PQJ196642 PGN196622:PGN196642 OWR196622:OWR196642 OMV196622:OMV196642 OCZ196622:OCZ196642 NTD196622:NTD196642 NJH196622:NJH196642 MZL196622:MZL196642 MPP196622:MPP196642 MFT196622:MFT196642 LVX196622:LVX196642 LMB196622:LMB196642 LCF196622:LCF196642 KSJ196622:KSJ196642 KIN196622:KIN196642 JYR196622:JYR196642 JOV196622:JOV196642 JEZ196622:JEZ196642 IVD196622:IVD196642 ILH196622:ILH196642 IBL196622:IBL196642 HRP196622:HRP196642 HHT196622:HHT196642 GXX196622:GXX196642 GOB196622:GOB196642 GEF196622:GEF196642 FUJ196622:FUJ196642 FKN196622:FKN196642 FAR196622:FAR196642 EQV196622:EQV196642 EGZ196622:EGZ196642 DXD196622:DXD196642 DNH196622:DNH196642 DDL196622:DDL196642 CTP196622:CTP196642 CJT196622:CJT196642 BZX196622:BZX196642 BQB196622:BQB196642 BGF196622:BGF196642 AWJ196622:AWJ196642 AMN196622:AMN196642 ACR196622:ACR196642 SV196622:SV196642 IZ196622:IZ196642 H196622:H196642 WVL131086:WVL131106 WLP131086:WLP131106 WBT131086:WBT131106 VRX131086:VRX131106 VIB131086:VIB131106 UYF131086:UYF131106 UOJ131086:UOJ131106 UEN131086:UEN131106 TUR131086:TUR131106 TKV131086:TKV131106 TAZ131086:TAZ131106 SRD131086:SRD131106 SHH131086:SHH131106 RXL131086:RXL131106 RNP131086:RNP131106 RDT131086:RDT131106 QTX131086:QTX131106 QKB131086:QKB131106 QAF131086:QAF131106 PQJ131086:PQJ131106 PGN131086:PGN131106 OWR131086:OWR131106 OMV131086:OMV131106 OCZ131086:OCZ131106 NTD131086:NTD131106 NJH131086:NJH131106 MZL131086:MZL131106 MPP131086:MPP131106 MFT131086:MFT131106 LVX131086:LVX131106 LMB131086:LMB131106 LCF131086:LCF131106 KSJ131086:KSJ131106 KIN131086:KIN131106 JYR131086:JYR131106 JOV131086:JOV131106 JEZ131086:JEZ131106 IVD131086:IVD131106 ILH131086:ILH131106 IBL131086:IBL131106 HRP131086:HRP131106 HHT131086:HHT131106 GXX131086:GXX131106 GOB131086:GOB131106 GEF131086:GEF131106 FUJ131086:FUJ131106 FKN131086:FKN131106 FAR131086:FAR131106 EQV131086:EQV131106 EGZ131086:EGZ131106 DXD131086:DXD131106 DNH131086:DNH131106 DDL131086:DDL131106 CTP131086:CTP131106 CJT131086:CJT131106 BZX131086:BZX131106 BQB131086:BQB131106 BGF131086:BGF131106 AWJ131086:AWJ131106 AMN131086:AMN131106 ACR131086:ACR131106 SV131086:SV131106 IZ131086:IZ131106 H131086:H131106 WVL65550:WVL65570 WLP65550:WLP65570 WBT65550:WBT65570 VRX65550:VRX65570 VIB65550:VIB65570 UYF65550:UYF65570 UOJ65550:UOJ65570 UEN65550:UEN65570 TUR65550:TUR65570 TKV65550:TKV65570 TAZ65550:TAZ65570 SRD65550:SRD65570 SHH65550:SHH65570 RXL65550:RXL65570 RNP65550:RNP65570 RDT65550:RDT65570 QTX65550:QTX65570 QKB65550:QKB65570 QAF65550:QAF65570 PQJ65550:PQJ65570 PGN65550:PGN65570 OWR65550:OWR65570 OMV65550:OMV65570 OCZ65550:OCZ65570 NTD65550:NTD65570 NJH65550:NJH65570 MZL65550:MZL65570 MPP65550:MPP65570 MFT65550:MFT65570 LVX65550:LVX65570 LMB65550:LMB65570 LCF65550:LCF65570 KSJ65550:KSJ65570 KIN65550:KIN65570 JYR65550:JYR65570 JOV65550:JOV65570 JEZ65550:JEZ65570 IVD65550:IVD65570 ILH65550:ILH65570 IBL65550:IBL65570 HRP65550:HRP65570 HHT65550:HHT65570 GXX65550:GXX65570 GOB65550:GOB65570 GEF65550:GEF65570 FUJ65550:FUJ65570 FKN65550:FKN65570 FAR65550:FAR65570 EQV65550:EQV65570 EGZ65550:EGZ65570 DXD65550:DXD65570 DNH65550:DNH65570 DDL65550:DDL65570 CTP65550:CTP65570 CJT65550:CJT65570 BZX65550:BZX65570 BQB65550:BQB65570 BGF65550:BGF65570 AWJ65550:AWJ65570 AMN65550:AMN65570 ACR65550:ACR65570 SV65550:SV65570 IZ65550:IZ65570 H65550:H65570 WVL15:WVL35 WLP15:WLP35 WBT15:WBT35 VRX15:VRX35 VIB15:VIB35 UYF15:UYF35 UOJ15:UOJ35 UEN15:UEN35 TUR15:TUR35 TKV15:TKV35 TAZ15:TAZ35 SRD15:SRD35 SHH15:SHH35 RXL15:RXL35 RNP15:RNP35 RDT15:RDT35 QTX15:QTX35 QKB15:QKB35 QAF15:QAF35 PQJ15:PQJ35 PGN15:PGN35 OWR15:OWR35 OMV15:OMV35 OCZ15:OCZ35 NTD15:NTD35 NJH15:NJH35 MZL15:MZL35 MPP15:MPP35 MFT15:MFT35 LVX15:LVX35 LMB15:LMB35 LCF15:LCF35 KSJ15:KSJ35 KIN15:KIN35 JYR15:JYR35 JOV15:JOV35 JEZ15:JEZ35 IVD15:IVD35 ILH15:ILH35 IBL15:IBL35 HRP15:HRP35 HHT15:HHT35 GXX15:GXX35 GOB15:GOB35 GEF15:GEF35 FUJ15:FUJ35 FKN15:FKN35 FAR15:FAR35 EQV15:EQV35 EGZ15:EGZ35 DXD15:DXD35 DNH15:DNH35 DDL15:DDL35 CTP15:CTP35 CJT15:CJT35 BZX15:BZX35 BQB15:BQB35 BGF15:BGF35 AWJ15:AWJ35 AMN15:AMN35 ACR15:ACR35 SV15:SV35 IZ15:IZ35">
      <formula1>$N$10:$N$11</formula1>
    </dataValidation>
    <dataValidation type="list" showInputMessage="1" showErrorMessage="1" sqref="WVJ983042 WLN983042 WBR983042 VRV983042 VHZ983042 UYD983042 UOH983042 UEL983042 TUP983042 TKT983042 TAX983042 SRB983042 SHF983042 RXJ983042 RNN983042 RDR983042 QTV983042 QJZ983042 QAD983042 PQH983042 PGL983042 OWP983042 OMT983042 OCX983042 NTB983042 NJF983042 MZJ983042 MPN983042 MFR983042 LVV983042 LLZ983042 LCD983042 KSH983042 KIL983042 JYP983042 JOT983042 JEX983042 IVB983042 ILF983042 IBJ983042 HRN983042 HHR983042 GXV983042 GNZ983042 GED983042 FUH983042 FKL983042 FAP983042 EQT983042 EGX983042 DXB983042 DNF983042 DDJ983042 CTN983042 CJR983042 BZV983042 BPZ983042 BGD983042 AWH983042 AML983042 ACP983042 ST983042 IX983042 F983042 WVJ917506 WLN917506 WBR917506 VRV917506 VHZ917506 UYD917506 UOH917506 UEL917506 TUP917506 TKT917506 TAX917506 SRB917506 SHF917506 RXJ917506 RNN917506 RDR917506 QTV917506 QJZ917506 QAD917506 PQH917506 PGL917506 OWP917506 OMT917506 OCX917506 NTB917506 NJF917506 MZJ917506 MPN917506 MFR917506 LVV917506 LLZ917506 LCD917506 KSH917506 KIL917506 JYP917506 JOT917506 JEX917506 IVB917506 ILF917506 IBJ917506 HRN917506 HHR917506 GXV917506 GNZ917506 GED917506 FUH917506 FKL917506 FAP917506 EQT917506 EGX917506 DXB917506 DNF917506 DDJ917506 CTN917506 CJR917506 BZV917506 BPZ917506 BGD917506 AWH917506 AML917506 ACP917506 ST917506 IX917506 F917506 WVJ851970 WLN851970 WBR851970 VRV851970 VHZ851970 UYD851970 UOH851970 UEL851970 TUP851970 TKT851970 TAX851970 SRB851970 SHF851970 RXJ851970 RNN851970 RDR851970 QTV851970 QJZ851970 QAD851970 PQH851970 PGL851970 OWP851970 OMT851970 OCX851970 NTB851970 NJF851970 MZJ851970 MPN851970 MFR851970 LVV851970 LLZ851970 LCD851970 KSH851970 KIL851970 JYP851970 JOT851970 JEX851970 IVB851970 ILF851970 IBJ851970 HRN851970 HHR851970 GXV851970 GNZ851970 GED851970 FUH851970 FKL851970 FAP851970 EQT851970 EGX851970 DXB851970 DNF851970 DDJ851970 CTN851970 CJR851970 BZV851970 BPZ851970 BGD851970 AWH851970 AML851970 ACP851970 ST851970 IX851970 F851970 WVJ786434 WLN786434 WBR786434 VRV786434 VHZ786434 UYD786434 UOH786434 UEL786434 TUP786434 TKT786434 TAX786434 SRB786434 SHF786434 RXJ786434 RNN786434 RDR786434 QTV786434 QJZ786434 QAD786434 PQH786434 PGL786434 OWP786434 OMT786434 OCX786434 NTB786434 NJF786434 MZJ786434 MPN786434 MFR786434 LVV786434 LLZ786434 LCD786434 KSH786434 KIL786434 JYP786434 JOT786434 JEX786434 IVB786434 ILF786434 IBJ786434 HRN786434 HHR786434 GXV786434 GNZ786434 GED786434 FUH786434 FKL786434 FAP786434 EQT786434 EGX786434 DXB786434 DNF786434 DDJ786434 CTN786434 CJR786434 BZV786434 BPZ786434 BGD786434 AWH786434 AML786434 ACP786434 ST786434 IX786434 F786434 WVJ720898 WLN720898 WBR720898 VRV720898 VHZ720898 UYD720898 UOH720898 UEL720898 TUP720898 TKT720898 TAX720898 SRB720898 SHF720898 RXJ720898 RNN720898 RDR720898 QTV720898 QJZ720898 QAD720898 PQH720898 PGL720898 OWP720898 OMT720898 OCX720898 NTB720898 NJF720898 MZJ720898 MPN720898 MFR720898 LVV720898 LLZ720898 LCD720898 KSH720898 KIL720898 JYP720898 JOT720898 JEX720898 IVB720898 ILF720898 IBJ720898 HRN720898 HHR720898 GXV720898 GNZ720898 GED720898 FUH720898 FKL720898 FAP720898 EQT720898 EGX720898 DXB720898 DNF720898 DDJ720898 CTN720898 CJR720898 BZV720898 BPZ720898 BGD720898 AWH720898 AML720898 ACP720898 ST720898 IX720898 F720898 WVJ655362 WLN655362 WBR655362 VRV655362 VHZ655362 UYD655362 UOH655362 UEL655362 TUP655362 TKT655362 TAX655362 SRB655362 SHF655362 RXJ655362 RNN655362 RDR655362 QTV655362 QJZ655362 QAD655362 PQH655362 PGL655362 OWP655362 OMT655362 OCX655362 NTB655362 NJF655362 MZJ655362 MPN655362 MFR655362 LVV655362 LLZ655362 LCD655362 KSH655362 KIL655362 JYP655362 JOT655362 JEX655362 IVB655362 ILF655362 IBJ655362 HRN655362 HHR655362 GXV655362 GNZ655362 GED655362 FUH655362 FKL655362 FAP655362 EQT655362 EGX655362 DXB655362 DNF655362 DDJ655362 CTN655362 CJR655362 BZV655362 BPZ655362 BGD655362 AWH655362 AML655362 ACP655362 ST655362 IX655362 F655362 WVJ589826 WLN589826 WBR589826 VRV589826 VHZ589826 UYD589826 UOH589826 UEL589826 TUP589826 TKT589826 TAX589826 SRB589826 SHF589826 RXJ589826 RNN589826 RDR589826 QTV589826 QJZ589826 QAD589826 PQH589826 PGL589826 OWP589826 OMT589826 OCX589826 NTB589826 NJF589826 MZJ589826 MPN589826 MFR589826 LVV589826 LLZ589826 LCD589826 KSH589826 KIL589826 JYP589826 JOT589826 JEX589826 IVB589826 ILF589826 IBJ589826 HRN589826 HHR589826 GXV589826 GNZ589826 GED589826 FUH589826 FKL589826 FAP589826 EQT589826 EGX589826 DXB589826 DNF589826 DDJ589826 CTN589826 CJR589826 BZV589826 BPZ589826 BGD589826 AWH589826 AML589826 ACP589826 ST589826 IX589826 F589826 WVJ524290 WLN524290 WBR524290 VRV524290 VHZ524290 UYD524290 UOH524290 UEL524290 TUP524290 TKT524290 TAX524290 SRB524290 SHF524290 RXJ524290 RNN524290 RDR524290 QTV524290 QJZ524290 QAD524290 PQH524290 PGL524290 OWP524290 OMT524290 OCX524290 NTB524290 NJF524290 MZJ524290 MPN524290 MFR524290 LVV524290 LLZ524290 LCD524290 KSH524290 KIL524290 JYP524290 JOT524290 JEX524290 IVB524290 ILF524290 IBJ524290 HRN524290 HHR524290 GXV524290 GNZ524290 GED524290 FUH524290 FKL524290 FAP524290 EQT524290 EGX524290 DXB524290 DNF524290 DDJ524290 CTN524290 CJR524290 BZV524290 BPZ524290 BGD524290 AWH524290 AML524290 ACP524290 ST524290 IX524290 F524290 WVJ458754 WLN458754 WBR458754 VRV458754 VHZ458754 UYD458754 UOH458754 UEL458754 TUP458754 TKT458754 TAX458754 SRB458754 SHF458754 RXJ458754 RNN458754 RDR458754 QTV458754 QJZ458754 QAD458754 PQH458754 PGL458754 OWP458754 OMT458754 OCX458754 NTB458754 NJF458754 MZJ458754 MPN458754 MFR458754 LVV458754 LLZ458754 LCD458754 KSH458754 KIL458754 JYP458754 JOT458754 JEX458754 IVB458754 ILF458754 IBJ458754 HRN458754 HHR458754 GXV458754 GNZ458754 GED458754 FUH458754 FKL458754 FAP458754 EQT458754 EGX458754 DXB458754 DNF458754 DDJ458754 CTN458754 CJR458754 BZV458754 BPZ458754 BGD458754 AWH458754 AML458754 ACP458754 ST458754 IX458754 F458754 WVJ393218 WLN393218 WBR393218 VRV393218 VHZ393218 UYD393218 UOH393218 UEL393218 TUP393218 TKT393218 TAX393218 SRB393218 SHF393218 RXJ393218 RNN393218 RDR393218 QTV393218 QJZ393218 QAD393218 PQH393218 PGL393218 OWP393218 OMT393218 OCX393218 NTB393218 NJF393218 MZJ393218 MPN393218 MFR393218 LVV393218 LLZ393218 LCD393218 KSH393218 KIL393218 JYP393218 JOT393218 JEX393218 IVB393218 ILF393218 IBJ393218 HRN393218 HHR393218 GXV393218 GNZ393218 GED393218 FUH393218 FKL393218 FAP393218 EQT393218 EGX393218 DXB393218 DNF393218 DDJ393218 CTN393218 CJR393218 BZV393218 BPZ393218 BGD393218 AWH393218 AML393218 ACP393218 ST393218 IX393218 F393218 WVJ327682 WLN327682 WBR327682 VRV327682 VHZ327682 UYD327682 UOH327682 UEL327682 TUP327682 TKT327682 TAX327682 SRB327682 SHF327682 RXJ327682 RNN327682 RDR327682 QTV327682 QJZ327682 QAD327682 PQH327682 PGL327682 OWP327682 OMT327682 OCX327682 NTB327682 NJF327682 MZJ327682 MPN327682 MFR327682 LVV327682 LLZ327682 LCD327682 KSH327682 KIL327682 JYP327682 JOT327682 JEX327682 IVB327682 ILF327682 IBJ327682 HRN327682 HHR327682 GXV327682 GNZ327682 GED327682 FUH327682 FKL327682 FAP327682 EQT327682 EGX327682 DXB327682 DNF327682 DDJ327682 CTN327682 CJR327682 BZV327682 BPZ327682 BGD327682 AWH327682 AML327682 ACP327682 ST327682 IX327682 F327682 WVJ262146 WLN262146 WBR262146 VRV262146 VHZ262146 UYD262146 UOH262146 UEL262146 TUP262146 TKT262146 TAX262146 SRB262146 SHF262146 RXJ262146 RNN262146 RDR262146 QTV262146 QJZ262146 QAD262146 PQH262146 PGL262146 OWP262146 OMT262146 OCX262146 NTB262146 NJF262146 MZJ262146 MPN262146 MFR262146 LVV262146 LLZ262146 LCD262146 KSH262146 KIL262146 JYP262146 JOT262146 JEX262146 IVB262146 ILF262146 IBJ262146 HRN262146 HHR262146 GXV262146 GNZ262146 GED262146 FUH262146 FKL262146 FAP262146 EQT262146 EGX262146 DXB262146 DNF262146 DDJ262146 CTN262146 CJR262146 BZV262146 BPZ262146 BGD262146 AWH262146 AML262146 ACP262146 ST262146 IX262146 F262146 WVJ196610 WLN196610 WBR196610 VRV196610 VHZ196610 UYD196610 UOH196610 UEL196610 TUP196610 TKT196610 TAX196610 SRB196610 SHF196610 RXJ196610 RNN196610 RDR196610 QTV196610 QJZ196610 QAD196610 PQH196610 PGL196610 OWP196610 OMT196610 OCX196610 NTB196610 NJF196610 MZJ196610 MPN196610 MFR196610 LVV196610 LLZ196610 LCD196610 KSH196610 KIL196610 JYP196610 JOT196610 JEX196610 IVB196610 ILF196610 IBJ196610 HRN196610 HHR196610 GXV196610 GNZ196610 GED196610 FUH196610 FKL196610 FAP196610 EQT196610 EGX196610 DXB196610 DNF196610 DDJ196610 CTN196610 CJR196610 BZV196610 BPZ196610 BGD196610 AWH196610 AML196610 ACP196610 ST196610 IX196610 F196610 WVJ131074 WLN131074 WBR131074 VRV131074 VHZ131074 UYD131074 UOH131074 UEL131074 TUP131074 TKT131074 TAX131074 SRB131074 SHF131074 RXJ131074 RNN131074 RDR131074 QTV131074 QJZ131074 QAD131074 PQH131074 PGL131074 OWP131074 OMT131074 OCX131074 NTB131074 NJF131074 MZJ131074 MPN131074 MFR131074 LVV131074 LLZ131074 LCD131074 KSH131074 KIL131074 JYP131074 JOT131074 JEX131074 IVB131074 ILF131074 IBJ131074 HRN131074 HHR131074 GXV131074 GNZ131074 GED131074 FUH131074 FKL131074 FAP131074 EQT131074 EGX131074 DXB131074 DNF131074 DDJ131074 CTN131074 CJR131074 BZV131074 BPZ131074 BGD131074 AWH131074 AML131074 ACP131074 ST131074 IX131074 F131074 WVJ65538 WLN65538 WBR65538 VRV65538 VHZ65538 UYD65538 UOH65538 UEL65538 TUP65538 TKT65538 TAX65538 SRB65538 SHF65538 RXJ65538 RNN65538 RDR65538 QTV65538 QJZ65538 QAD65538 PQH65538 PGL65538 OWP65538 OMT65538 OCX65538 NTB65538 NJF65538 MZJ65538 MPN65538 MFR65538 LVV65538 LLZ65538 LCD65538 KSH65538 KIL65538 JYP65538 JOT65538 JEX65538 IVB65538 ILF65538 IBJ65538 HRN65538 HHR65538 GXV65538 GNZ65538 GED65538 FUH65538 FKL65538 FAP65538 EQT65538 EGX65538 DXB65538 DNF65538 DDJ65538 CTN65538 CJR65538 BZV65538 BPZ65538 BGD65538 AWH65538 AML65538 ACP65538 ST65538 IX65538 F65538 WVI983047 WLM983047 WBQ983047 VRU983047 VHY983047 UYC983047 UOG983047 UEK983047 TUO983047 TKS983047 TAW983047 SRA983047 SHE983047 RXI983047 RNM983047 RDQ983047 QTU983047 QJY983047 QAC983047 PQG983047 PGK983047 OWO983047 OMS983047 OCW983047 NTA983047 NJE983047 MZI983047 MPM983047 MFQ983047 LVU983047 LLY983047 LCC983047 KSG983047 KIK983047 JYO983047 JOS983047 JEW983047 IVA983047 ILE983047 IBI983047 HRM983047 HHQ983047 GXU983047 GNY983047 GEC983047 FUG983047 FKK983047 FAO983047 EQS983047 EGW983047 DXA983047 DNE983047 DDI983047 CTM983047 CJQ983047 BZU983047 BPY983047 BGC983047 AWG983047 AMK983047 ACO983047 SS983047 IW983047 E983047 WVI917511 WLM917511 WBQ917511 VRU917511 VHY917511 UYC917511 UOG917511 UEK917511 TUO917511 TKS917511 TAW917511 SRA917511 SHE917511 RXI917511 RNM917511 RDQ917511 QTU917511 QJY917511 QAC917511 PQG917511 PGK917511 OWO917511 OMS917511 OCW917511 NTA917511 NJE917511 MZI917511 MPM917511 MFQ917511 LVU917511 LLY917511 LCC917511 KSG917511 KIK917511 JYO917511 JOS917511 JEW917511 IVA917511 ILE917511 IBI917511 HRM917511 HHQ917511 GXU917511 GNY917511 GEC917511 FUG917511 FKK917511 FAO917511 EQS917511 EGW917511 DXA917511 DNE917511 DDI917511 CTM917511 CJQ917511 BZU917511 BPY917511 BGC917511 AWG917511 AMK917511 ACO917511 SS917511 IW917511 E917511 WVI851975 WLM851975 WBQ851975 VRU851975 VHY851975 UYC851975 UOG851975 UEK851975 TUO851975 TKS851975 TAW851975 SRA851975 SHE851975 RXI851975 RNM851975 RDQ851975 QTU851975 QJY851975 QAC851975 PQG851975 PGK851975 OWO851975 OMS851975 OCW851975 NTA851975 NJE851975 MZI851975 MPM851975 MFQ851975 LVU851975 LLY851975 LCC851975 KSG851975 KIK851975 JYO851975 JOS851975 JEW851975 IVA851975 ILE851975 IBI851975 HRM851975 HHQ851975 GXU851975 GNY851975 GEC851975 FUG851975 FKK851975 FAO851975 EQS851975 EGW851975 DXA851975 DNE851975 DDI851975 CTM851975 CJQ851975 BZU851975 BPY851975 BGC851975 AWG851975 AMK851975 ACO851975 SS851975 IW851975 E851975 WVI786439 WLM786439 WBQ786439 VRU786439 VHY786439 UYC786439 UOG786439 UEK786439 TUO786439 TKS786439 TAW786439 SRA786439 SHE786439 RXI786439 RNM786439 RDQ786439 QTU786439 QJY786439 QAC786439 PQG786439 PGK786439 OWO786439 OMS786439 OCW786439 NTA786439 NJE786439 MZI786439 MPM786439 MFQ786439 LVU786439 LLY786439 LCC786439 KSG786439 KIK786439 JYO786439 JOS786439 JEW786439 IVA786439 ILE786439 IBI786439 HRM786439 HHQ786439 GXU786439 GNY786439 GEC786439 FUG786439 FKK786439 FAO786439 EQS786439 EGW786439 DXA786439 DNE786439 DDI786439 CTM786439 CJQ786439 BZU786439 BPY786439 BGC786439 AWG786439 AMK786439 ACO786439 SS786439 IW786439 E786439 WVI720903 WLM720903 WBQ720903 VRU720903 VHY720903 UYC720903 UOG720903 UEK720903 TUO720903 TKS720903 TAW720903 SRA720903 SHE720903 RXI720903 RNM720903 RDQ720903 QTU720903 QJY720903 QAC720903 PQG720903 PGK720903 OWO720903 OMS720903 OCW720903 NTA720903 NJE720903 MZI720903 MPM720903 MFQ720903 LVU720903 LLY720903 LCC720903 KSG720903 KIK720903 JYO720903 JOS720903 JEW720903 IVA720903 ILE720903 IBI720903 HRM720903 HHQ720903 GXU720903 GNY720903 GEC720903 FUG720903 FKK720903 FAO720903 EQS720903 EGW720903 DXA720903 DNE720903 DDI720903 CTM720903 CJQ720903 BZU720903 BPY720903 BGC720903 AWG720903 AMK720903 ACO720903 SS720903 IW720903 E720903 WVI655367 WLM655367 WBQ655367 VRU655367 VHY655367 UYC655367 UOG655367 UEK655367 TUO655367 TKS655367 TAW655367 SRA655367 SHE655367 RXI655367 RNM655367 RDQ655367 QTU655367 QJY655367 QAC655367 PQG655367 PGK655367 OWO655367 OMS655367 OCW655367 NTA655367 NJE655367 MZI655367 MPM655367 MFQ655367 LVU655367 LLY655367 LCC655367 KSG655367 KIK655367 JYO655367 JOS655367 JEW655367 IVA655367 ILE655367 IBI655367 HRM655367 HHQ655367 GXU655367 GNY655367 GEC655367 FUG655367 FKK655367 FAO655367 EQS655367 EGW655367 DXA655367 DNE655367 DDI655367 CTM655367 CJQ655367 BZU655367 BPY655367 BGC655367 AWG655367 AMK655367 ACO655367 SS655367 IW655367 E655367 WVI589831 WLM589831 WBQ589831 VRU589831 VHY589831 UYC589831 UOG589831 UEK589831 TUO589831 TKS589831 TAW589831 SRA589831 SHE589831 RXI589831 RNM589831 RDQ589831 QTU589831 QJY589831 QAC589831 PQG589831 PGK589831 OWO589831 OMS589831 OCW589831 NTA589831 NJE589831 MZI589831 MPM589831 MFQ589831 LVU589831 LLY589831 LCC589831 KSG589831 KIK589831 JYO589831 JOS589831 JEW589831 IVA589831 ILE589831 IBI589831 HRM589831 HHQ589831 GXU589831 GNY589831 GEC589831 FUG589831 FKK589831 FAO589831 EQS589831 EGW589831 DXA589831 DNE589831 DDI589831 CTM589831 CJQ589831 BZU589831 BPY589831 BGC589831 AWG589831 AMK589831 ACO589831 SS589831 IW589831 E589831 WVI524295 WLM524295 WBQ524295 VRU524295 VHY524295 UYC524295 UOG524295 UEK524295 TUO524295 TKS524295 TAW524295 SRA524295 SHE524295 RXI524295 RNM524295 RDQ524295 QTU524295 QJY524295 QAC524295 PQG524295 PGK524295 OWO524295 OMS524295 OCW524295 NTA524295 NJE524295 MZI524295 MPM524295 MFQ524295 LVU524295 LLY524295 LCC524295 KSG524295 KIK524295 JYO524295 JOS524295 JEW524295 IVA524295 ILE524295 IBI524295 HRM524295 HHQ524295 GXU524295 GNY524295 GEC524295 FUG524295 FKK524295 FAO524295 EQS524295 EGW524295 DXA524295 DNE524295 DDI524295 CTM524295 CJQ524295 BZU524295 BPY524295 BGC524295 AWG524295 AMK524295 ACO524295 SS524295 IW524295 E524295 WVI458759 WLM458759 WBQ458759 VRU458759 VHY458759 UYC458759 UOG458759 UEK458759 TUO458759 TKS458759 TAW458759 SRA458759 SHE458759 RXI458759 RNM458759 RDQ458759 QTU458759 QJY458759 QAC458759 PQG458759 PGK458759 OWO458759 OMS458759 OCW458759 NTA458759 NJE458759 MZI458759 MPM458759 MFQ458759 LVU458759 LLY458759 LCC458759 KSG458759 KIK458759 JYO458759 JOS458759 JEW458759 IVA458759 ILE458759 IBI458759 HRM458759 HHQ458759 GXU458759 GNY458759 GEC458759 FUG458759 FKK458759 FAO458759 EQS458759 EGW458759 DXA458759 DNE458759 DDI458759 CTM458759 CJQ458759 BZU458759 BPY458759 BGC458759 AWG458759 AMK458759 ACO458759 SS458759 IW458759 E458759 WVI393223 WLM393223 WBQ393223 VRU393223 VHY393223 UYC393223 UOG393223 UEK393223 TUO393223 TKS393223 TAW393223 SRA393223 SHE393223 RXI393223 RNM393223 RDQ393223 QTU393223 QJY393223 QAC393223 PQG393223 PGK393223 OWO393223 OMS393223 OCW393223 NTA393223 NJE393223 MZI393223 MPM393223 MFQ393223 LVU393223 LLY393223 LCC393223 KSG393223 KIK393223 JYO393223 JOS393223 JEW393223 IVA393223 ILE393223 IBI393223 HRM393223 HHQ393223 GXU393223 GNY393223 GEC393223 FUG393223 FKK393223 FAO393223 EQS393223 EGW393223 DXA393223 DNE393223 DDI393223 CTM393223 CJQ393223 BZU393223 BPY393223 BGC393223 AWG393223 AMK393223 ACO393223 SS393223 IW393223 E393223 WVI327687 WLM327687 WBQ327687 VRU327687 VHY327687 UYC327687 UOG327687 UEK327687 TUO327687 TKS327687 TAW327687 SRA327687 SHE327687 RXI327687 RNM327687 RDQ327687 QTU327687 QJY327687 QAC327687 PQG327687 PGK327687 OWO327687 OMS327687 OCW327687 NTA327687 NJE327687 MZI327687 MPM327687 MFQ327687 LVU327687 LLY327687 LCC327687 KSG327687 KIK327687 JYO327687 JOS327687 JEW327687 IVA327687 ILE327687 IBI327687 HRM327687 HHQ327687 GXU327687 GNY327687 GEC327687 FUG327687 FKK327687 FAO327687 EQS327687 EGW327687 DXA327687 DNE327687 DDI327687 CTM327687 CJQ327687 BZU327687 BPY327687 BGC327687 AWG327687 AMK327687 ACO327687 SS327687 IW327687 E327687 WVI262151 WLM262151 WBQ262151 VRU262151 VHY262151 UYC262151 UOG262151 UEK262151 TUO262151 TKS262151 TAW262151 SRA262151 SHE262151 RXI262151 RNM262151 RDQ262151 QTU262151 QJY262151 QAC262151 PQG262151 PGK262151 OWO262151 OMS262151 OCW262151 NTA262151 NJE262151 MZI262151 MPM262151 MFQ262151 LVU262151 LLY262151 LCC262151 KSG262151 KIK262151 JYO262151 JOS262151 JEW262151 IVA262151 ILE262151 IBI262151 HRM262151 HHQ262151 GXU262151 GNY262151 GEC262151 FUG262151 FKK262151 FAO262151 EQS262151 EGW262151 DXA262151 DNE262151 DDI262151 CTM262151 CJQ262151 BZU262151 BPY262151 BGC262151 AWG262151 AMK262151 ACO262151 SS262151 IW262151 E262151 WVI196615 WLM196615 WBQ196615 VRU196615 VHY196615 UYC196615 UOG196615 UEK196615 TUO196615 TKS196615 TAW196615 SRA196615 SHE196615 RXI196615 RNM196615 RDQ196615 QTU196615 QJY196615 QAC196615 PQG196615 PGK196615 OWO196615 OMS196615 OCW196615 NTA196615 NJE196615 MZI196615 MPM196615 MFQ196615 LVU196615 LLY196615 LCC196615 KSG196615 KIK196615 JYO196615 JOS196615 JEW196615 IVA196615 ILE196615 IBI196615 HRM196615 HHQ196615 GXU196615 GNY196615 GEC196615 FUG196615 FKK196615 FAO196615 EQS196615 EGW196615 DXA196615 DNE196615 DDI196615 CTM196615 CJQ196615 BZU196615 BPY196615 BGC196615 AWG196615 AMK196615 ACO196615 SS196615 IW196615 E196615 WVI131079 WLM131079 WBQ131079 VRU131079 VHY131079 UYC131079 UOG131079 UEK131079 TUO131079 TKS131079 TAW131079 SRA131079 SHE131079 RXI131079 RNM131079 RDQ131079 QTU131079 QJY131079 QAC131079 PQG131079 PGK131079 OWO131079 OMS131079 OCW131079 NTA131079 NJE131079 MZI131079 MPM131079 MFQ131079 LVU131079 LLY131079 LCC131079 KSG131079 KIK131079 JYO131079 JOS131079 JEW131079 IVA131079 ILE131079 IBI131079 HRM131079 HHQ131079 GXU131079 GNY131079 GEC131079 FUG131079 FKK131079 FAO131079 EQS131079 EGW131079 DXA131079 DNE131079 DDI131079 CTM131079 CJQ131079 BZU131079 BPY131079 BGC131079 AWG131079 AMK131079 ACO131079 SS131079 IW131079 E131079 WVI65543 WLM65543 WBQ65543 VRU65543 VHY65543 UYC65543 UOG65543 UEK65543 TUO65543 TKS65543 TAW65543 SRA65543 SHE65543 RXI65543 RNM65543 RDQ65543 QTU65543 QJY65543 QAC65543 PQG65543 PGK65543 OWO65543 OMS65543 OCW65543 NTA65543 NJE65543 MZI65543 MPM65543 MFQ65543 LVU65543 LLY65543 LCC65543 KSG65543 KIK65543 JYO65543 JOS65543 JEW65543 IVA65543 ILE65543 IBI65543 HRM65543 HHQ65543 GXU65543 GNY65543 GEC65543 FUG65543 FKK65543 FAO65543 EQS65543 EGW65543 DXA65543 DNE65543 DDI65543 CTM65543 CJQ65543 BZU65543 BPY65543 BGC65543 AWG65543 AMK65543 ACO65543 SS65543 IW65543 E65543">
      <formula1>$N$10:$N$11</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showGridLines="0" zoomScale="70" zoomScaleNormal="70" workbookViewId="0">
      <selection activeCell="D37" sqref="D37"/>
    </sheetView>
  </sheetViews>
  <sheetFormatPr baseColWidth="10" defaultColWidth="10.6640625" defaultRowHeight="13" x14ac:dyDescent="0.2"/>
  <cols>
    <col min="1" max="1" width="41.83203125" style="7" customWidth="1"/>
    <col min="2" max="2" width="39.1640625" style="7" customWidth="1"/>
    <col min="3" max="3" width="33.33203125" style="7" customWidth="1"/>
    <col min="4" max="4" width="43.33203125" style="7" bestFit="1" customWidth="1"/>
    <col min="5" max="5" width="46.1640625" style="7" customWidth="1"/>
    <col min="6" max="6" width="58" style="7" customWidth="1"/>
    <col min="7" max="7" width="42.83203125" style="7" customWidth="1"/>
    <col min="8" max="8" width="29.83203125" style="7" customWidth="1"/>
    <col min="9" max="9" width="34.33203125" style="7" customWidth="1"/>
    <col min="10" max="10" width="19.6640625" style="7" customWidth="1"/>
    <col min="11" max="11" width="9.6640625" style="7" customWidth="1"/>
    <col min="12" max="12" width="24.33203125" style="7" customWidth="1"/>
    <col min="13" max="13" width="17" style="7" customWidth="1"/>
    <col min="14" max="14" width="17.33203125" style="7" customWidth="1"/>
    <col min="15" max="15" width="17.6640625" style="7" customWidth="1"/>
    <col min="16" max="16" width="32.33203125" style="7" hidden="1" customWidth="1"/>
    <col min="17" max="17" width="12.83203125" style="7" hidden="1" customWidth="1"/>
    <col min="18" max="18" width="41.1640625" style="7" hidden="1" customWidth="1"/>
    <col min="19" max="19" width="10.6640625" style="7" hidden="1" customWidth="1"/>
    <col min="20" max="20" width="0" style="7" hidden="1" customWidth="1"/>
    <col min="21" max="256" width="10.6640625" style="7"/>
    <col min="257" max="257" width="41.83203125" style="7" customWidth="1"/>
    <col min="258" max="258" width="39.1640625" style="7" customWidth="1"/>
    <col min="259" max="259" width="33.33203125" style="7" customWidth="1"/>
    <col min="260" max="260" width="43.33203125" style="7" bestFit="1" customWidth="1"/>
    <col min="261" max="261" width="46.1640625" style="7" customWidth="1"/>
    <col min="262" max="262" width="58" style="7" customWidth="1"/>
    <col min="263" max="263" width="42.83203125" style="7" customWidth="1"/>
    <col min="264" max="264" width="29.83203125" style="7" customWidth="1"/>
    <col min="265" max="265" width="34.33203125" style="7" customWidth="1"/>
    <col min="266" max="266" width="19.6640625" style="7" customWidth="1"/>
    <col min="267" max="267" width="9.6640625" style="7" customWidth="1"/>
    <col min="268" max="268" width="24.33203125" style="7" customWidth="1"/>
    <col min="269" max="269" width="17" style="7" customWidth="1"/>
    <col min="270" max="270" width="17.33203125" style="7" customWidth="1"/>
    <col min="271" max="271" width="17.6640625" style="7" customWidth="1"/>
    <col min="272" max="272" width="32.33203125" style="7" customWidth="1"/>
    <col min="273" max="273" width="12.83203125" style="7" customWidth="1"/>
    <col min="274" max="274" width="41.1640625" style="7" customWidth="1"/>
    <col min="275" max="512" width="10.6640625" style="7"/>
    <col min="513" max="513" width="41.83203125" style="7" customWidth="1"/>
    <col min="514" max="514" width="39.1640625" style="7" customWidth="1"/>
    <col min="515" max="515" width="33.33203125" style="7" customWidth="1"/>
    <col min="516" max="516" width="43.33203125" style="7" bestFit="1" customWidth="1"/>
    <col min="517" max="517" width="46.1640625" style="7" customWidth="1"/>
    <col min="518" max="518" width="58" style="7" customWidth="1"/>
    <col min="519" max="519" width="42.83203125" style="7" customWidth="1"/>
    <col min="520" max="520" width="29.83203125" style="7" customWidth="1"/>
    <col min="521" max="521" width="34.33203125" style="7" customWidth="1"/>
    <col min="522" max="522" width="19.6640625" style="7" customWidth="1"/>
    <col min="523" max="523" width="9.6640625" style="7" customWidth="1"/>
    <col min="524" max="524" width="24.33203125" style="7" customWidth="1"/>
    <col min="525" max="525" width="17" style="7" customWidth="1"/>
    <col min="526" max="526" width="17.33203125" style="7" customWidth="1"/>
    <col min="527" max="527" width="17.6640625" style="7" customWidth="1"/>
    <col min="528" max="528" width="32.33203125" style="7" customWidth="1"/>
    <col min="529" max="529" width="12.83203125" style="7" customWidth="1"/>
    <col min="530" max="530" width="41.1640625" style="7" customWidth="1"/>
    <col min="531" max="768" width="10.6640625" style="7"/>
    <col min="769" max="769" width="41.83203125" style="7" customWidth="1"/>
    <col min="770" max="770" width="39.1640625" style="7" customWidth="1"/>
    <col min="771" max="771" width="33.33203125" style="7" customWidth="1"/>
    <col min="772" max="772" width="43.33203125" style="7" bestFit="1" customWidth="1"/>
    <col min="773" max="773" width="46.1640625" style="7" customWidth="1"/>
    <col min="774" max="774" width="58" style="7" customWidth="1"/>
    <col min="775" max="775" width="42.83203125" style="7" customWidth="1"/>
    <col min="776" max="776" width="29.83203125" style="7" customWidth="1"/>
    <col min="777" max="777" width="34.33203125" style="7" customWidth="1"/>
    <col min="778" max="778" width="19.6640625" style="7" customWidth="1"/>
    <col min="779" max="779" width="9.6640625" style="7" customWidth="1"/>
    <col min="780" max="780" width="24.33203125" style="7" customWidth="1"/>
    <col min="781" max="781" width="17" style="7" customWidth="1"/>
    <col min="782" max="782" width="17.33203125" style="7" customWidth="1"/>
    <col min="783" max="783" width="17.6640625" style="7" customWidth="1"/>
    <col min="784" max="784" width="32.33203125" style="7" customWidth="1"/>
    <col min="785" max="785" width="12.83203125" style="7" customWidth="1"/>
    <col min="786" max="786" width="41.1640625" style="7" customWidth="1"/>
    <col min="787" max="1024" width="10.6640625" style="7"/>
    <col min="1025" max="1025" width="41.83203125" style="7" customWidth="1"/>
    <col min="1026" max="1026" width="39.1640625" style="7" customWidth="1"/>
    <col min="1027" max="1027" width="33.33203125" style="7" customWidth="1"/>
    <col min="1028" max="1028" width="43.33203125" style="7" bestFit="1" customWidth="1"/>
    <col min="1029" max="1029" width="46.1640625" style="7" customWidth="1"/>
    <col min="1030" max="1030" width="58" style="7" customWidth="1"/>
    <col min="1031" max="1031" width="42.83203125" style="7" customWidth="1"/>
    <col min="1032" max="1032" width="29.83203125" style="7" customWidth="1"/>
    <col min="1033" max="1033" width="34.33203125" style="7" customWidth="1"/>
    <col min="1034" max="1034" width="19.6640625" style="7" customWidth="1"/>
    <col min="1035" max="1035" width="9.6640625" style="7" customWidth="1"/>
    <col min="1036" max="1036" width="24.33203125" style="7" customWidth="1"/>
    <col min="1037" max="1037" width="17" style="7" customWidth="1"/>
    <col min="1038" max="1038" width="17.33203125" style="7" customWidth="1"/>
    <col min="1039" max="1039" width="17.6640625" style="7" customWidth="1"/>
    <col min="1040" max="1040" width="32.33203125" style="7" customWidth="1"/>
    <col min="1041" max="1041" width="12.83203125" style="7" customWidth="1"/>
    <col min="1042" max="1042" width="41.1640625" style="7" customWidth="1"/>
    <col min="1043" max="1280" width="10.6640625" style="7"/>
    <col min="1281" max="1281" width="41.83203125" style="7" customWidth="1"/>
    <col min="1282" max="1282" width="39.1640625" style="7" customWidth="1"/>
    <col min="1283" max="1283" width="33.33203125" style="7" customWidth="1"/>
    <col min="1284" max="1284" width="43.33203125" style="7" bestFit="1" customWidth="1"/>
    <col min="1285" max="1285" width="46.1640625" style="7" customWidth="1"/>
    <col min="1286" max="1286" width="58" style="7" customWidth="1"/>
    <col min="1287" max="1287" width="42.83203125" style="7" customWidth="1"/>
    <col min="1288" max="1288" width="29.83203125" style="7" customWidth="1"/>
    <col min="1289" max="1289" width="34.33203125" style="7" customWidth="1"/>
    <col min="1290" max="1290" width="19.6640625" style="7" customWidth="1"/>
    <col min="1291" max="1291" width="9.6640625" style="7" customWidth="1"/>
    <col min="1292" max="1292" width="24.33203125" style="7" customWidth="1"/>
    <col min="1293" max="1293" width="17" style="7" customWidth="1"/>
    <col min="1294" max="1294" width="17.33203125" style="7" customWidth="1"/>
    <col min="1295" max="1295" width="17.6640625" style="7" customWidth="1"/>
    <col min="1296" max="1296" width="32.33203125" style="7" customWidth="1"/>
    <col min="1297" max="1297" width="12.83203125" style="7" customWidth="1"/>
    <col min="1298" max="1298" width="41.1640625" style="7" customWidth="1"/>
    <col min="1299" max="1536" width="10.6640625" style="7"/>
    <col min="1537" max="1537" width="41.83203125" style="7" customWidth="1"/>
    <col min="1538" max="1538" width="39.1640625" style="7" customWidth="1"/>
    <col min="1539" max="1539" width="33.33203125" style="7" customWidth="1"/>
    <col min="1540" max="1540" width="43.33203125" style="7" bestFit="1" customWidth="1"/>
    <col min="1541" max="1541" width="46.1640625" style="7" customWidth="1"/>
    <col min="1542" max="1542" width="58" style="7" customWidth="1"/>
    <col min="1543" max="1543" width="42.83203125" style="7" customWidth="1"/>
    <col min="1544" max="1544" width="29.83203125" style="7" customWidth="1"/>
    <col min="1545" max="1545" width="34.33203125" style="7" customWidth="1"/>
    <col min="1546" max="1546" width="19.6640625" style="7" customWidth="1"/>
    <col min="1547" max="1547" width="9.6640625" style="7" customWidth="1"/>
    <col min="1548" max="1548" width="24.33203125" style="7" customWidth="1"/>
    <col min="1549" max="1549" width="17" style="7" customWidth="1"/>
    <col min="1550" max="1550" width="17.33203125" style="7" customWidth="1"/>
    <col min="1551" max="1551" width="17.6640625" style="7" customWidth="1"/>
    <col min="1552" max="1552" width="32.33203125" style="7" customWidth="1"/>
    <col min="1553" max="1553" width="12.83203125" style="7" customWidth="1"/>
    <col min="1554" max="1554" width="41.1640625" style="7" customWidth="1"/>
    <col min="1555" max="1792" width="10.6640625" style="7"/>
    <col min="1793" max="1793" width="41.83203125" style="7" customWidth="1"/>
    <col min="1794" max="1794" width="39.1640625" style="7" customWidth="1"/>
    <col min="1795" max="1795" width="33.33203125" style="7" customWidth="1"/>
    <col min="1796" max="1796" width="43.33203125" style="7" bestFit="1" customWidth="1"/>
    <col min="1797" max="1797" width="46.1640625" style="7" customWidth="1"/>
    <col min="1798" max="1798" width="58" style="7" customWidth="1"/>
    <col min="1799" max="1799" width="42.83203125" style="7" customWidth="1"/>
    <col min="1800" max="1800" width="29.83203125" style="7" customWidth="1"/>
    <col min="1801" max="1801" width="34.33203125" style="7" customWidth="1"/>
    <col min="1802" max="1802" width="19.6640625" style="7" customWidth="1"/>
    <col min="1803" max="1803" width="9.6640625" style="7" customWidth="1"/>
    <col min="1804" max="1804" width="24.33203125" style="7" customWidth="1"/>
    <col min="1805" max="1805" width="17" style="7" customWidth="1"/>
    <col min="1806" max="1806" width="17.33203125" style="7" customWidth="1"/>
    <col min="1807" max="1807" width="17.6640625" style="7" customWidth="1"/>
    <col min="1808" max="1808" width="32.33203125" style="7" customWidth="1"/>
    <col min="1809" max="1809" width="12.83203125" style="7" customWidth="1"/>
    <col min="1810" max="1810" width="41.1640625" style="7" customWidth="1"/>
    <col min="1811" max="2048" width="10.6640625" style="7"/>
    <col min="2049" max="2049" width="41.83203125" style="7" customWidth="1"/>
    <col min="2050" max="2050" width="39.1640625" style="7" customWidth="1"/>
    <col min="2051" max="2051" width="33.33203125" style="7" customWidth="1"/>
    <col min="2052" max="2052" width="43.33203125" style="7" bestFit="1" customWidth="1"/>
    <col min="2053" max="2053" width="46.1640625" style="7" customWidth="1"/>
    <col min="2054" max="2054" width="58" style="7" customWidth="1"/>
    <col min="2055" max="2055" width="42.83203125" style="7" customWidth="1"/>
    <col min="2056" max="2056" width="29.83203125" style="7" customWidth="1"/>
    <col min="2057" max="2057" width="34.33203125" style="7" customWidth="1"/>
    <col min="2058" max="2058" width="19.6640625" style="7" customWidth="1"/>
    <col min="2059" max="2059" width="9.6640625" style="7" customWidth="1"/>
    <col min="2060" max="2060" width="24.33203125" style="7" customWidth="1"/>
    <col min="2061" max="2061" width="17" style="7" customWidth="1"/>
    <col min="2062" max="2062" width="17.33203125" style="7" customWidth="1"/>
    <col min="2063" max="2063" width="17.6640625" style="7" customWidth="1"/>
    <col min="2064" max="2064" width="32.33203125" style="7" customWidth="1"/>
    <col min="2065" max="2065" width="12.83203125" style="7" customWidth="1"/>
    <col min="2066" max="2066" width="41.1640625" style="7" customWidth="1"/>
    <col min="2067" max="2304" width="10.6640625" style="7"/>
    <col min="2305" max="2305" width="41.83203125" style="7" customWidth="1"/>
    <col min="2306" max="2306" width="39.1640625" style="7" customWidth="1"/>
    <col min="2307" max="2307" width="33.33203125" style="7" customWidth="1"/>
    <col min="2308" max="2308" width="43.33203125" style="7" bestFit="1" customWidth="1"/>
    <col min="2309" max="2309" width="46.1640625" style="7" customWidth="1"/>
    <col min="2310" max="2310" width="58" style="7" customWidth="1"/>
    <col min="2311" max="2311" width="42.83203125" style="7" customWidth="1"/>
    <col min="2312" max="2312" width="29.83203125" style="7" customWidth="1"/>
    <col min="2313" max="2313" width="34.33203125" style="7" customWidth="1"/>
    <col min="2314" max="2314" width="19.6640625" style="7" customWidth="1"/>
    <col min="2315" max="2315" width="9.6640625" style="7" customWidth="1"/>
    <col min="2316" max="2316" width="24.33203125" style="7" customWidth="1"/>
    <col min="2317" max="2317" width="17" style="7" customWidth="1"/>
    <col min="2318" max="2318" width="17.33203125" style="7" customWidth="1"/>
    <col min="2319" max="2319" width="17.6640625" style="7" customWidth="1"/>
    <col min="2320" max="2320" width="32.33203125" style="7" customWidth="1"/>
    <col min="2321" max="2321" width="12.83203125" style="7" customWidth="1"/>
    <col min="2322" max="2322" width="41.1640625" style="7" customWidth="1"/>
    <col min="2323" max="2560" width="10.6640625" style="7"/>
    <col min="2561" max="2561" width="41.83203125" style="7" customWidth="1"/>
    <col min="2562" max="2562" width="39.1640625" style="7" customWidth="1"/>
    <col min="2563" max="2563" width="33.33203125" style="7" customWidth="1"/>
    <col min="2564" max="2564" width="43.33203125" style="7" bestFit="1" customWidth="1"/>
    <col min="2565" max="2565" width="46.1640625" style="7" customWidth="1"/>
    <col min="2566" max="2566" width="58" style="7" customWidth="1"/>
    <col min="2567" max="2567" width="42.83203125" style="7" customWidth="1"/>
    <col min="2568" max="2568" width="29.83203125" style="7" customWidth="1"/>
    <col min="2569" max="2569" width="34.33203125" style="7" customWidth="1"/>
    <col min="2570" max="2570" width="19.6640625" style="7" customWidth="1"/>
    <col min="2571" max="2571" width="9.6640625" style="7" customWidth="1"/>
    <col min="2572" max="2572" width="24.33203125" style="7" customWidth="1"/>
    <col min="2573" max="2573" width="17" style="7" customWidth="1"/>
    <col min="2574" max="2574" width="17.33203125" style="7" customWidth="1"/>
    <col min="2575" max="2575" width="17.6640625" style="7" customWidth="1"/>
    <col min="2576" max="2576" width="32.33203125" style="7" customWidth="1"/>
    <col min="2577" max="2577" width="12.83203125" style="7" customWidth="1"/>
    <col min="2578" max="2578" width="41.1640625" style="7" customWidth="1"/>
    <col min="2579" max="2816" width="10.6640625" style="7"/>
    <col min="2817" max="2817" width="41.83203125" style="7" customWidth="1"/>
    <col min="2818" max="2818" width="39.1640625" style="7" customWidth="1"/>
    <col min="2819" max="2819" width="33.33203125" style="7" customWidth="1"/>
    <col min="2820" max="2820" width="43.33203125" style="7" bestFit="1" customWidth="1"/>
    <col min="2821" max="2821" width="46.1640625" style="7" customWidth="1"/>
    <col min="2822" max="2822" width="58" style="7" customWidth="1"/>
    <col min="2823" max="2823" width="42.83203125" style="7" customWidth="1"/>
    <col min="2824" max="2824" width="29.83203125" style="7" customWidth="1"/>
    <col min="2825" max="2825" width="34.33203125" style="7" customWidth="1"/>
    <col min="2826" max="2826" width="19.6640625" style="7" customWidth="1"/>
    <col min="2827" max="2827" width="9.6640625" style="7" customWidth="1"/>
    <col min="2828" max="2828" width="24.33203125" style="7" customWidth="1"/>
    <col min="2829" max="2829" width="17" style="7" customWidth="1"/>
    <col min="2830" max="2830" width="17.33203125" style="7" customWidth="1"/>
    <col min="2831" max="2831" width="17.6640625" style="7" customWidth="1"/>
    <col min="2832" max="2832" width="32.33203125" style="7" customWidth="1"/>
    <col min="2833" max="2833" width="12.83203125" style="7" customWidth="1"/>
    <col min="2834" max="2834" width="41.1640625" style="7" customWidth="1"/>
    <col min="2835" max="3072" width="10.6640625" style="7"/>
    <col min="3073" max="3073" width="41.83203125" style="7" customWidth="1"/>
    <col min="3074" max="3074" width="39.1640625" style="7" customWidth="1"/>
    <col min="3075" max="3075" width="33.33203125" style="7" customWidth="1"/>
    <col min="3076" max="3076" width="43.33203125" style="7" bestFit="1" customWidth="1"/>
    <col min="3077" max="3077" width="46.1640625" style="7" customWidth="1"/>
    <col min="3078" max="3078" width="58" style="7" customWidth="1"/>
    <col min="3079" max="3079" width="42.83203125" style="7" customWidth="1"/>
    <col min="3080" max="3080" width="29.83203125" style="7" customWidth="1"/>
    <col min="3081" max="3081" width="34.33203125" style="7" customWidth="1"/>
    <col min="3082" max="3082" width="19.6640625" style="7" customWidth="1"/>
    <col min="3083" max="3083" width="9.6640625" style="7" customWidth="1"/>
    <col min="3084" max="3084" width="24.33203125" style="7" customWidth="1"/>
    <col min="3085" max="3085" width="17" style="7" customWidth="1"/>
    <col min="3086" max="3086" width="17.33203125" style="7" customWidth="1"/>
    <col min="3087" max="3087" width="17.6640625" style="7" customWidth="1"/>
    <col min="3088" max="3088" width="32.33203125" style="7" customWidth="1"/>
    <col min="3089" max="3089" width="12.83203125" style="7" customWidth="1"/>
    <col min="3090" max="3090" width="41.1640625" style="7" customWidth="1"/>
    <col min="3091" max="3328" width="10.6640625" style="7"/>
    <col min="3329" max="3329" width="41.83203125" style="7" customWidth="1"/>
    <col min="3330" max="3330" width="39.1640625" style="7" customWidth="1"/>
    <col min="3331" max="3331" width="33.33203125" style="7" customWidth="1"/>
    <col min="3332" max="3332" width="43.33203125" style="7" bestFit="1" customWidth="1"/>
    <col min="3333" max="3333" width="46.1640625" style="7" customWidth="1"/>
    <col min="3334" max="3334" width="58" style="7" customWidth="1"/>
    <col min="3335" max="3335" width="42.83203125" style="7" customWidth="1"/>
    <col min="3336" max="3336" width="29.83203125" style="7" customWidth="1"/>
    <col min="3337" max="3337" width="34.33203125" style="7" customWidth="1"/>
    <col min="3338" max="3338" width="19.6640625" style="7" customWidth="1"/>
    <col min="3339" max="3339" width="9.6640625" style="7" customWidth="1"/>
    <col min="3340" max="3340" width="24.33203125" style="7" customWidth="1"/>
    <col min="3341" max="3341" width="17" style="7" customWidth="1"/>
    <col min="3342" max="3342" width="17.33203125" style="7" customWidth="1"/>
    <col min="3343" max="3343" width="17.6640625" style="7" customWidth="1"/>
    <col min="3344" max="3344" width="32.33203125" style="7" customWidth="1"/>
    <col min="3345" max="3345" width="12.83203125" style="7" customWidth="1"/>
    <col min="3346" max="3346" width="41.1640625" style="7" customWidth="1"/>
    <col min="3347" max="3584" width="10.6640625" style="7"/>
    <col min="3585" max="3585" width="41.83203125" style="7" customWidth="1"/>
    <col min="3586" max="3586" width="39.1640625" style="7" customWidth="1"/>
    <col min="3587" max="3587" width="33.33203125" style="7" customWidth="1"/>
    <col min="3588" max="3588" width="43.33203125" style="7" bestFit="1" customWidth="1"/>
    <col min="3589" max="3589" width="46.1640625" style="7" customWidth="1"/>
    <col min="3590" max="3590" width="58" style="7" customWidth="1"/>
    <col min="3591" max="3591" width="42.83203125" style="7" customWidth="1"/>
    <col min="3592" max="3592" width="29.83203125" style="7" customWidth="1"/>
    <col min="3593" max="3593" width="34.33203125" style="7" customWidth="1"/>
    <col min="3594" max="3594" width="19.6640625" style="7" customWidth="1"/>
    <col min="3595" max="3595" width="9.6640625" style="7" customWidth="1"/>
    <col min="3596" max="3596" width="24.33203125" style="7" customWidth="1"/>
    <col min="3597" max="3597" width="17" style="7" customWidth="1"/>
    <col min="3598" max="3598" width="17.33203125" style="7" customWidth="1"/>
    <col min="3599" max="3599" width="17.6640625" style="7" customWidth="1"/>
    <col min="3600" max="3600" width="32.33203125" style="7" customWidth="1"/>
    <col min="3601" max="3601" width="12.83203125" style="7" customWidth="1"/>
    <col min="3602" max="3602" width="41.1640625" style="7" customWidth="1"/>
    <col min="3603" max="3840" width="10.6640625" style="7"/>
    <col min="3841" max="3841" width="41.83203125" style="7" customWidth="1"/>
    <col min="3842" max="3842" width="39.1640625" style="7" customWidth="1"/>
    <col min="3843" max="3843" width="33.33203125" style="7" customWidth="1"/>
    <col min="3844" max="3844" width="43.33203125" style="7" bestFit="1" customWidth="1"/>
    <col min="3845" max="3845" width="46.1640625" style="7" customWidth="1"/>
    <col min="3846" max="3846" width="58" style="7" customWidth="1"/>
    <col min="3847" max="3847" width="42.83203125" style="7" customWidth="1"/>
    <col min="3848" max="3848" width="29.83203125" style="7" customWidth="1"/>
    <col min="3849" max="3849" width="34.33203125" style="7" customWidth="1"/>
    <col min="3850" max="3850" width="19.6640625" style="7" customWidth="1"/>
    <col min="3851" max="3851" width="9.6640625" style="7" customWidth="1"/>
    <col min="3852" max="3852" width="24.33203125" style="7" customWidth="1"/>
    <col min="3853" max="3853" width="17" style="7" customWidth="1"/>
    <col min="3854" max="3854" width="17.33203125" style="7" customWidth="1"/>
    <col min="3855" max="3855" width="17.6640625" style="7" customWidth="1"/>
    <col min="3856" max="3856" width="32.33203125" style="7" customWidth="1"/>
    <col min="3857" max="3857" width="12.83203125" style="7" customWidth="1"/>
    <col min="3858" max="3858" width="41.1640625" style="7" customWidth="1"/>
    <col min="3859" max="4096" width="10.6640625" style="7"/>
    <col min="4097" max="4097" width="41.83203125" style="7" customWidth="1"/>
    <col min="4098" max="4098" width="39.1640625" style="7" customWidth="1"/>
    <col min="4099" max="4099" width="33.33203125" style="7" customWidth="1"/>
    <col min="4100" max="4100" width="43.33203125" style="7" bestFit="1" customWidth="1"/>
    <col min="4101" max="4101" width="46.1640625" style="7" customWidth="1"/>
    <col min="4102" max="4102" width="58" style="7" customWidth="1"/>
    <col min="4103" max="4103" width="42.83203125" style="7" customWidth="1"/>
    <col min="4104" max="4104" width="29.83203125" style="7" customWidth="1"/>
    <col min="4105" max="4105" width="34.33203125" style="7" customWidth="1"/>
    <col min="4106" max="4106" width="19.6640625" style="7" customWidth="1"/>
    <col min="4107" max="4107" width="9.6640625" style="7" customWidth="1"/>
    <col min="4108" max="4108" width="24.33203125" style="7" customWidth="1"/>
    <col min="4109" max="4109" width="17" style="7" customWidth="1"/>
    <col min="4110" max="4110" width="17.33203125" style="7" customWidth="1"/>
    <col min="4111" max="4111" width="17.6640625" style="7" customWidth="1"/>
    <col min="4112" max="4112" width="32.33203125" style="7" customWidth="1"/>
    <col min="4113" max="4113" width="12.83203125" style="7" customWidth="1"/>
    <col min="4114" max="4114" width="41.1640625" style="7" customWidth="1"/>
    <col min="4115" max="4352" width="10.6640625" style="7"/>
    <col min="4353" max="4353" width="41.83203125" style="7" customWidth="1"/>
    <col min="4354" max="4354" width="39.1640625" style="7" customWidth="1"/>
    <col min="4355" max="4355" width="33.33203125" style="7" customWidth="1"/>
    <col min="4356" max="4356" width="43.33203125" style="7" bestFit="1" customWidth="1"/>
    <col min="4357" max="4357" width="46.1640625" style="7" customWidth="1"/>
    <col min="4358" max="4358" width="58" style="7" customWidth="1"/>
    <col min="4359" max="4359" width="42.83203125" style="7" customWidth="1"/>
    <col min="4360" max="4360" width="29.83203125" style="7" customWidth="1"/>
    <col min="4361" max="4361" width="34.33203125" style="7" customWidth="1"/>
    <col min="4362" max="4362" width="19.6640625" style="7" customWidth="1"/>
    <col min="4363" max="4363" width="9.6640625" style="7" customWidth="1"/>
    <col min="4364" max="4364" width="24.33203125" style="7" customWidth="1"/>
    <col min="4365" max="4365" width="17" style="7" customWidth="1"/>
    <col min="4366" max="4366" width="17.33203125" style="7" customWidth="1"/>
    <col min="4367" max="4367" width="17.6640625" style="7" customWidth="1"/>
    <col min="4368" max="4368" width="32.33203125" style="7" customWidth="1"/>
    <col min="4369" max="4369" width="12.83203125" style="7" customWidth="1"/>
    <col min="4370" max="4370" width="41.1640625" style="7" customWidth="1"/>
    <col min="4371" max="4608" width="10.6640625" style="7"/>
    <col min="4609" max="4609" width="41.83203125" style="7" customWidth="1"/>
    <col min="4610" max="4610" width="39.1640625" style="7" customWidth="1"/>
    <col min="4611" max="4611" width="33.33203125" style="7" customWidth="1"/>
    <col min="4612" max="4612" width="43.33203125" style="7" bestFit="1" customWidth="1"/>
    <col min="4613" max="4613" width="46.1640625" style="7" customWidth="1"/>
    <col min="4614" max="4614" width="58" style="7" customWidth="1"/>
    <col min="4615" max="4615" width="42.83203125" style="7" customWidth="1"/>
    <col min="4616" max="4616" width="29.83203125" style="7" customWidth="1"/>
    <col min="4617" max="4617" width="34.33203125" style="7" customWidth="1"/>
    <col min="4618" max="4618" width="19.6640625" style="7" customWidth="1"/>
    <col min="4619" max="4619" width="9.6640625" style="7" customWidth="1"/>
    <col min="4620" max="4620" width="24.33203125" style="7" customWidth="1"/>
    <col min="4621" max="4621" width="17" style="7" customWidth="1"/>
    <col min="4622" max="4622" width="17.33203125" style="7" customWidth="1"/>
    <col min="4623" max="4623" width="17.6640625" style="7" customWidth="1"/>
    <col min="4624" max="4624" width="32.33203125" style="7" customWidth="1"/>
    <col min="4625" max="4625" width="12.83203125" style="7" customWidth="1"/>
    <col min="4626" max="4626" width="41.1640625" style="7" customWidth="1"/>
    <col min="4627" max="4864" width="10.6640625" style="7"/>
    <col min="4865" max="4865" width="41.83203125" style="7" customWidth="1"/>
    <col min="4866" max="4866" width="39.1640625" style="7" customWidth="1"/>
    <col min="4867" max="4867" width="33.33203125" style="7" customWidth="1"/>
    <col min="4868" max="4868" width="43.33203125" style="7" bestFit="1" customWidth="1"/>
    <col min="4869" max="4869" width="46.1640625" style="7" customWidth="1"/>
    <col min="4870" max="4870" width="58" style="7" customWidth="1"/>
    <col min="4871" max="4871" width="42.83203125" style="7" customWidth="1"/>
    <col min="4872" max="4872" width="29.83203125" style="7" customWidth="1"/>
    <col min="4873" max="4873" width="34.33203125" style="7" customWidth="1"/>
    <col min="4874" max="4874" width="19.6640625" style="7" customWidth="1"/>
    <col min="4875" max="4875" width="9.6640625" style="7" customWidth="1"/>
    <col min="4876" max="4876" width="24.33203125" style="7" customWidth="1"/>
    <col min="4877" max="4877" width="17" style="7" customWidth="1"/>
    <col min="4878" max="4878" width="17.33203125" style="7" customWidth="1"/>
    <col min="4879" max="4879" width="17.6640625" style="7" customWidth="1"/>
    <col min="4880" max="4880" width="32.33203125" style="7" customWidth="1"/>
    <col min="4881" max="4881" width="12.83203125" style="7" customWidth="1"/>
    <col min="4882" max="4882" width="41.1640625" style="7" customWidth="1"/>
    <col min="4883" max="5120" width="10.6640625" style="7"/>
    <col min="5121" max="5121" width="41.83203125" style="7" customWidth="1"/>
    <col min="5122" max="5122" width="39.1640625" style="7" customWidth="1"/>
    <col min="5123" max="5123" width="33.33203125" style="7" customWidth="1"/>
    <col min="5124" max="5124" width="43.33203125" style="7" bestFit="1" customWidth="1"/>
    <col min="5125" max="5125" width="46.1640625" style="7" customWidth="1"/>
    <col min="5126" max="5126" width="58" style="7" customWidth="1"/>
    <col min="5127" max="5127" width="42.83203125" style="7" customWidth="1"/>
    <col min="5128" max="5128" width="29.83203125" style="7" customWidth="1"/>
    <col min="5129" max="5129" width="34.33203125" style="7" customWidth="1"/>
    <col min="5130" max="5130" width="19.6640625" style="7" customWidth="1"/>
    <col min="5131" max="5131" width="9.6640625" style="7" customWidth="1"/>
    <col min="5132" max="5132" width="24.33203125" style="7" customWidth="1"/>
    <col min="5133" max="5133" width="17" style="7" customWidth="1"/>
    <col min="5134" max="5134" width="17.33203125" style="7" customWidth="1"/>
    <col min="5135" max="5135" width="17.6640625" style="7" customWidth="1"/>
    <col min="5136" max="5136" width="32.33203125" style="7" customWidth="1"/>
    <col min="5137" max="5137" width="12.83203125" style="7" customWidth="1"/>
    <col min="5138" max="5138" width="41.1640625" style="7" customWidth="1"/>
    <col min="5139" max="5376" width="10.6640625" style="7"/>
    <col min="5377" max="5377" width="41.83203125" style="7" customWidth="1"/>
    <col min="5378" max="5378" width="39.1640625" style="7" customWidth="1"/>
    <col min="5379" max="5379" width="33.33203125" style="7" customWidth="1"/>
    <col min="5380" max="5380" width="43.33203125" style="7" bestFit="1" customWidth="1"/>
    <col min="5381" max="5381" width="46.1640625" style="7" customWidth="1"/>
    <col min="5382" max="5382" width="58" style="7" customWidth="1"/>
    <col min="5383" max="5383" width="42.83203125" style="7" customWidth="1"/>
    <col min="5384" max="5384" width="29.83203125" style="7" customWidth="1"/>
    <col min="5385" max="5385" width="34.33203125" style="7" customWidth="1"/>
    <col min="5386" max="5386" width="19.6640625" style="7" customWidth="1"/>
    <col min="5387" max="5387" width="9.6640625" style="7" customWidth="1"/>
    <col min="5388" max="5388" width="24.33203125" style="7" customWidth="1"/>
    <col min="5389" max="5389" width="17" style="7" customWidth="1"/>
    <col min="5390" max="5390" width="17.33203125" style="7" customWidth="1"/>
    <col min="5391" max="5391" width="17.6640625" style="7" customWidth="1"/>
    <col min="5392" max="5392" width="32.33203125" style="7" customWidth="1"/>
    <col min="5393" max="5393" width="12.83203125" style="7" customWidth="1"/>
    <col min="5394" max="5394" width="41.1640625" style="7" customWidth="1"/>
    <col min="5395" max="5632" width="10.6640625" style="7"/>
    <col min="5633" max="5633" width="41.83203125" style="7" customWidth="1"/>
    <col min="5634" max="5634" width="39.1640625" style="7" customWidth="1"/>
    <col min="5635" max="5635" width="33.33203125" style="7" customWidth="1"/>
    <col min="5636" max="5636" width="43.33203125" style="7" bestFit="1" customWidth="1"/>
    <col min="5637" max="5637" width="46.1640625" style="7" customWidth="1"/>
    <col min="5638" max="5638" width="58" style="7" customWidth="1"/>
    <col min="5639" max="5639" width="42.83203125" style="7" customWidth="1"/>
    <col min="5640" max="5640" width="29.83203125" style="7" customWidth="1"/>
    <col min="5641" max="5641" width="34.33203125" style="7" customWidth="1"/>
    <col min="5642" max="5642" width="19.6640625" style="7" customWidth="1"/>
    <col min="5643" max="5643" width="9.6640625" style="7" customWidth="1"/>
    <col min="5644" max="5644" width="24.33203125" style="7" customWidth="1"/>
    <col min="5645" max="5645" width="17" style="7" customWidth="1"/>
    <col min="5646" max="5646" width="17.33203125" style="7" customWidth="1"/>
    <col min="5647" max="5647" width="17.6640625" style="7" customWidth="1"/>
    <col min="5648" max="5648" width="32.33203125" style="7" customWidth="1"/>
    <col min="5649" max="5649" width="12.83203125" style="7" customWidth="1"/>
    <col min="5650" max="5650" width="41.1640625" style="7" customWidth="1"/>
    <col min="5651" max="5888" width="10.6640625" style="7"/>
    <col min="5889" max="5889" width="41.83203125" style="7" customWidth="1"/>
    <col min="5890" max="5890" width="39.1640625" style="7" customWidth="1"/>
    <col min="5891" max="5891" width="33.33203125" style="7" customWidth="1"/>
    <col min="5892" max="5892" width="43.33203125" style="7" bestFit="1" customWidth="1"/>
    <col min="5893" max="5893" width="46.1640625" style="7" customWidth="1"/>
    <col min="5894" max="5894" width="58" style="7" customWidth="1"/>
    <col min="5895" max="5895" width="42.83203125" style="7" customWidth="1"/>
    <col min="5896" max="5896" width="29.83203125" style="7" customWidth="1"/>
    <col min="5897" max="5897" width="34.33203125" style="7" customWidth="1"/>
    <col min="5898" max="5898" width="19.6640625" style="7" customWidth="1"/>
    <col min="5899" max="5899" width="9.6640625" style="7" customWidth="1"/>
    <col min="5900" max="5900" width="24.33203125" style="7" customWidth="1"/>
    <col min="5901" max="5901" width="17" style="7" customWidth="1"/>
    <col min="5902" max="5902" width="17.33203125" style="7" customWidth="1"/>
    <col min="5903" max="5903" width="17.6640625" style="7" customWidth="1"/>
    <col min="5904" max="5904" width="32.33203125" style="7" customWidth="1"/>
    <col min="5905" max="5905" width="12.83203125" style="7" customWidth="1"/>
    <col min="5906" max="5906" width="41.1640625" style="7" customWidth="1"/>
    <col min="5907" max="6144" width="10.6640625" style="7"/>
    <col min="6145" max="6145" width="41.83203125" style="7" customWidth="1"/>
    <col min="6146" max="6146" width="39.1640625" style="7" customWidth="1"/>
    <col min="6147" max="6147" width="33.33203125" style="7" customWidth="1"/>
    <col min="6148" max="6148" width="43.33203125" style="7" bestFit="1" customWidth="1"/>
    <col min="6149" max="6149" width="46.1640625" style="7" customWidth="1"/>
    <col min="6150" max="6150" width="58" style="7" customWidth="1"/>
    <col min="6151" max="6151" width="42.83203125" style="7" customWidth="1"/>
    <col min="6152" max="6152" width="29.83203125" style="7" customWidth="1"/>
    <col min="6153" max="6153" width="34.33203125" style="7" customWidth="1"/>
    <col min="6154" max="6154" width="19.6640625" style="7" customWidth="1"/>
    <col min="6155" max="6155" width="9.6640625" style="7" customWidth="1"/>
    <col min="6156" max="6156" width="24.33203125" style="7" customWidth="1"/>
    <col min="6157" max="6157" width="17" style="7" customWidth="1"/>
    <col min="6158" max="6158" width="17.33203125" style="7" customWidth="1"/>
    <col min="6159" max="6159" width="17.6640625" style="7" customWidth="1"/>
    <col min="6160" max="6160" width="32.33203125" style="7" customWidth="1"/>
    <col min="6161" max="6161" width="12.83203125" style="7" customWidth="1"/>
    <col min="6162" max="6162" width="41.1640625" style="7" customWidth="1"/>
    <col min="6163" max="6400" width="10.6640625" style="7"/>
    <col min="6401" max="6401" width="41.83203125" style="7" customWidth="1"/>
    <col min="6402" max="6402" width="39.1640625" style="7" customWidth="1"/>
    <col min="6403" max="6403" width="33.33203125" style="7" customWidth="1"/>
    <col min="6404" max="6404" width="43.33203125" style="7" bestFit="1" customWidth="1"/>
    <col min="6405" max="6405" width="46.1640625" style="7" customWidth="1"/>
    <col min="6406" max="6406" width="58" style="7" customWidth="1"/>
    <col min="6407" max="6407" width="42.83203125" style="7" customWidth="1"/>
    <col min="6408" max="6408" width="29.83203125" style="7" customWidth="1"/>
    <col min="6409" max="6409" width="34.33203125" style="7" customWidth="1"/>
    <col min="6410" max="6410" width="19.6640625" style="7" customWidth="1"/>
    <col min="6411" max="6411" width="9.6640625" style="7" customWidth="1"/>
    <col min="6412" max="6412" width="24.33203125" style="7" customWidth="1"/>
    <col min="6413" max="6413" width="17" style="7" customWidth="1"/>
    <col min="6414" max="6414" width="17.33203125" style="7" customWidth="1"/>
    <col min="6415" max="6415" width="17.6640625" style="7" customWidth="1"/>
    <col min="6416" max="6416" width="32.33203125" style="7" customWidth="1"/>
    <col min="6417" max="6417" width="12.83203125" style="7" customWidth="1"/>
    <col min="6418" max="6418" width="41.1640625" style="7" customWidth="1"/>
    <col min="6419" max="6656" width="10.6640625" style="7"/>
    <col min="6657" max="6657" width="41.83203125" style="7" customWidth="1"/>
    <col min="6658" max="6658" width="39.1640625" style="7" customWidth="1"/>
    <col min="6659" max="6659" width="33.33203125" style="7" customWidth="1"/>
    <col min="6660" max="6660" width="43.33203125" style="7" bestFit="1" customWidth="1"/>
    <col min="6661" max="6661" width="46.1640625" style="7" customWidth="1"/>
    <col min="6662" max="6662" width="58" style="7" customWidth="1"/>
    <col min="6663" max="6663" width="42.83203125" style="7" customWidth="1"/>
    <col min="6664" max="6664" width="29.83203125" style="7" customWidth="1"/>
    <col min="6665" max="6665" width="34.33203125" style="7" customWidth="1"/>
    <col min="6666" max="6666" width="19.6640625" style="7" customWidth="1"/>
    <col min="6667" max="6667" width="9.6640625" style="7" customWidth="1"/>
    <col min="6668" max="6668" width="24.33203125" style="7" customWidth="1"/>
    <col min="6669" max="6669" width="17" style="7" customWidth="1"/>
    <col min="6670" max="6670" width="17.33203125" style="7" customWidth="1"/>
    <col min="6671" max="6671" width="17.6640625" style="7" customWidth="1"/>
    <col min="6672" max="6672" width="32.33203125" style="7" customWidth="1"/>
    <col min="6673" max="6673" width="12.83203125" style="7" customWidth="1"/>
    <col min="6674" max="6674" width="41.1640625" style="7" customWidth="1"/>
    <col min="6675" max="6912" width="10.6640625" style="7"/>
    <col min="6913" max="6913" width="41.83203125" style="7" customWidth="1"/>
    <col min="6914" max="6914" width="39.1640625" style="7" customWidth="1"/>
    <col min="6915" max="6915" width="33.33203125" style="7" customWidth="1"/>
    <col min="6916" max="6916" width="43.33203125" style="7" bestFit="1" customWidth="1"/>
    <col min="6917" max="6917" width="46.1640625" style="7" customWidth="1"/>
    <col min="6918" max="6918" width="58" style="7" customWidth="1"/>
    <col min="6919" max="6919" width="42.83203125" style="7" customWidth="1"/>
    <col min="6920" max="6920" width="29.83203125" style="7" customWidth="1"/>
    <col min="6921" max="6921" width="34.33203125" style="7" customWidth="1"/>
    <col min="6922" max="6922" width="19.6640625" style="7" customWidth="1"/>
    <col min="6923" max="6923" width="9.6640625" style="7" customWidth="1"/>
    <col min="6924" max="6924" width="24.33203125" style="7" customWidth="1"/>
    <col min="6925" max="6925" width="17" style="7" customWidth="1"/>
    <col min="6926" max="6926" width="17.33203125" style="7" customWidth="1"/>
    <col min="6927" max="6927" width="17.6640625" style="7" customWidth="1"/>
    <col min="6928" max="6928" width="32.33203125" style="7" customWidth="1"/>
    <col min="6929" max="6929" width="12.83203125" style="7" customWidth="1"/>
    <col min="6930" max="6930" width="41.1640625" style="7" customWidth="1"/>
    <col min="6931" max="7168" width="10.6640625" style="7"/>
    <col min="7169" max="7169" width="41.83203125" style="7" customWidth="1"/>
    <col min="7170" max="7170" width="39.1640625" style="7" customWidth="1"/>
    <col min="7171" max="7171" width="33.33203125" style="7" customWidth="1"/>
    <col min="7172" max="7172" width="43.33203125" style="7" bestFit="1" customWidth="1"/>
    <col min="7173" max="7173" width="46.1640625" style="7" customWidth="1"/>
    <col min="7174" max="7174" width="58" style="7" customWidth="1"/>
    <col min="7175" max="7175" width="42.83203125" style="7" customWidth="1"/>
    <col min="7176" max="7176" width="29.83203125" style="7" customWidth="1"/>
    <col min="7177" max="7177" width="34.33203125" style="7" customWidth="1"/>
    <col min="7178" max="7178" width="19.6640625" style="7" customWidth="1"/>
    <col min="7179" max="7179" width="9.6640625" style="7" customWidth="1"/>
    <col min="7180" max="7180" width="24.33203125" style="7" customWidth="1"/>
    <col min="7181" max="7181" width="17" style="7" customWidth="1"/>
    <col min="7182" max="7182" width="17.33203125" style="7" customWidth="1"/>
    <col min="7183" max="7183" width="17.6640625" style="7" customWidth="1"/>
    <col min="7184" max="7184" width="32.33203125" style="7" customWidth="1"/>
    <col min="7185" max="7185" width="12.83203125" style="7" customWidth="1"/>
    <col min="7186" max="7186" width="41.1640625" style="7" customWidth="1"/>
    <col min="7187" max="7424" width="10.6640625" style="7"/>
    <col min="7425" max="7425" width="41.83203125" style="7" customWidth="1"/>
    <col min="7426" max="7426" width="39.1640625" style="7" customWidth="1"/>
    <col min="7427" max="7427" width="33.33203125" style="7" customWidth="1"/>
    <col min="7428" max="7428" width="43.33203125" style="7" bestFit="1" customWidth="1"/>
    <col min="7429" max="7429" width="46.1640625" style="7" customWidth="1"/>
    <col min="7430" max="7430" width="58" style="7" customWidth="1"/>
    <col min="7431" max="7431" width="42.83203125" style="7" customWidth="1"/>
    <col min="7432" max="7432" width="29.83203125" style="7" customWidth="1"/>
    <col min="7433" max="7433" width="34.33203125" style="7" customWidth="1"/>
    <col min="7434" max="7434" width="19.6640625" style="7" customWidth="1"/>
    <col min="7435" max="7435" width="9.6640625" style="7" customWidth="1"/>
    <col min="7436" max="7436" width="24.33203125" style="7" customWidth="1"/>
    <col min="7437" max="7437" width="17" style="7" customWidth="1"/>
    <col min="7438" max="7438" width="17.33203125" style="7" customWidth="1"/>
    <col min="7439" max="7439" width="17.6640625" style="7" customWidth="1"/>
    <col min="7440" max="7440" width="32.33203125" style="7" customWidth="1"/>
    <col min="7441" max="7441" width="12.83203125" style="7" customWidth="1"/>
    <col min="7442" max="7442" width="41.1640625" style="7" customWidth="1"/>
    <col min="7443" max="7680" width="10.6640625" style="7"/>
    <col min="7681" max="7681" width="41.83203125" style="7" customWidth="1"/>
    <col min="7682" max="7682" width="39.1640625" style="7" customWidth="1"/>
    <col min="7683" max="7683" width="33.33203125" style="7" customWidth="1"/>
    <col min="7684" max="7684" width="43.33203125" style="7" bestFit="1" customWidth="1"/>
    <col min="7685" max="7685" width="46.1640625" style="7" customWidth="1"/>
    <col min="7686" max="7686" width="58" style="7" customWidth="1"/>
    <col min="7687" max="7687" width="42.83203125" style="7" customWidth="1"/>
    <col min="7688" max="7688" width="29.83203125" style="7" customWidth="1"/>
    <col min="7689" max="7689" width="34.33203125" style="7" customWidth="1"/>
    <col min="7690" max="7690" width="19.6640625" style="7" customWidth="1"/>
    <col min="7691" max="7691" width="9.6640625" style="7" customWidth="1"/>
    <col min="7692" max="7692" width="24.33203125" style="7" customWidth="1"/>
    <col min="7693" max="7693" width="17" style="7" customWidth="1"/>
    <col min="7694" max="7694" width="17.33203125" style="7" customWidth="1"/>
    <col min="7695" max="7695" width="17.6640625" style="7" customWidth="1"/>
    <col min="7696" max="7696" width="32.33203125" style="7" customWidth="1"/>
    <col min="7697" max="7697" width="12.83203125" style="7" customWidth="1"/>
    <col min="7698" max="7698" width="41.1640625" style="7" customWidth="1"/>
    <col min="7699" max="7936" width="10.6640625" style="7"/>
    <col min="7937" max="7937" width="41.83203125" style="7" customWidth="1"/>
    <col min="7938" max="7938" width="39.1640625" style="7" customWidth="1"/>
    <col min="7939" max="7939" width="33.33203125" style="7" customWidth="1"/>
    <col min="7940" max="7940" width="43.33203125" style="7" bestFit="1" customWidth="1"/>
    <col min="7941" max="7941" width="46.1640625" style="7" customWidth="1"/>
    <col min="7942" max="7942" width="58" style="7" customWidth="1"/>
    <col min="7943" max="7943" width="42.83203125" style="7" customWidth="1"/>
    <col min="7944" max="7944" width="29.83203125" style="7" customWidth="1"/>
    <col min="7945" max="7945" width="34.33203125" style="7" customWidth="1"/>
    <col min="7946" max="7946" width="19.6640625" style="7" customWidth="1"/>
    <col min="7947" max="7947" width="9.6640625" style="7" customWidth="1"/>
    <col min="7948" max="7948" width="24.33203125" style="7" customWidth="1"/>
    <col min="7949" max="7949" width="17" style="7" customWidth="1"/>
    <col min="7950" max="7950" width="17.33203125" style="7" customWidth="1"/>
    <col min="7951" max="7951" width="17.6640625" style="7" customWidth="1"/>
    <col min="7952" max="7952" width="32.33203125" style="7" customWidth="1"/>
    <col min="7953" max="7953" width="12.83203125" style="7" customWidth="1"/>
    <col min="7954" max="7954" width="41.1640625" style="7" customWidth="1"/>
    <col min="7955" max="8192" width="10.6640625" style="7"/>
    <col min="8193" max="8193" width="41.83203125" style="7" customWidth="1"/>
    <col min="8194" max="8194" width="39.1640625" style="7" customWidth="1"/>
    <col min="8195" max="8195" width="33.33203125" style="7" customWidth="1"/>
    <col min="8196" max="8196" width="43.33203125" style="7" bestFit="1" customWidth="1"/>
    <col min="8197" max="8197" width="46.1640625" style="7" customWidth="1"/>
    <col min="8198" max="8198" width="58" style="7" customWidth="1"/>
    <col min="8199" max="8199" width="42.83203125" style="7" customWidth="1"/>
    <col min="8200" max="8200" width="29.83203125" style="7" customWidth="1"/>
    <col min="8201" max="8201" width="34.33203125" style="7" customWidth="1"/>
    <col min="8202" max="8202" width="19.6640625" style="7" customWidth="1"/>
    <col min="8203" max="8203" width="9.6640625" style="7" customWidth="1"/>
    <col min="8204" max="8204" width="24.33203125" style="7" customWidth="1"/>
    <col min="8205" max="8205" width="17" style="7" customWidth="1"/>
    <col min="8206" max="8206" width="17.33203125" style="7" customWidth="1"/>
    <col min="8207" max="8207" width="17.6640625" style="7" customWidth="1"/>
    <col min="8208" max="8208" width="32.33203125" style="7" customWidth="1"/>
    <col min="8209" max="8209" width="12.83203125" style="7" customWidth="1"/>
    <col min="8210" max="8210" width="41.1640625" style="7" customWidth="1"/>
    <col min="8211" max="8448" width="10.6640625" style="7"/>
    <col min="8449" max="8449" width="41.83203125" style="7" customWidth="1"/>
    <col min="8450" max="8450" width="39.1640625" style="7" customWidth="1"/>
    <col min="8451" max="8451" width="33.33203125" style="7" customWidth="1"/>
    <col min="8452" max="8452" width="43.33203125" style="7" bestFit="1" customWidth="1"/>
    <col min="8453" max="8453" width="46.1640625" style="7" customWidth="1"/>
    <col min="8454" max="8454" width="58" style="7" customWidth="1"/>
    <col min="8455" max="8455" width="42.83203125" style="7" customWidth="1"/>
    <col min="8456" max="8456" width="29.83203125" style="7" customWidth="1"/>
    <col min="8457" max="8457" width="34.33203125" style="7" customWidth="1"/>
    <col min="8458" max="8458" width="19.6640625" style="7" customWidth="1"/>
    <col min="8459" max="8459" width="9.6640625" style="7" customWidth="1"/>
    <col min="8460" max="8460" width="24.33203125" style="7" customWidth="1"/>
    <col min="8461" max="8461" width="17" style="7" customWidth="1"/>
    <col min="8462" max="8462" width="17.33203125" style="7" customWidth="1"/>
    <col min="8463" max="8463" width="17.6640625" style="7" customWidth="1"/>
    <col min="8464" max="8464" width="32.33203125" style="7" customWidth="1"/>
    <col min="8465" max="8465" width="12.83203125" style="7" customWidth="1"/>
    <col min="8466" max="8466" width="41.1640625" style="7" customWidth="1"/>
    <col min="8467" max="8704" width="10.6640625" style="7"/>
    <col min="8705" max="8705" width="41.83203125" style="7" customWidth="1"/>
    <col min="8706" max="8706" width="39.1640625" style="7" customWidth="1"/>
    <col min="8707" max="8707" width="33.33203125" style="7" customWidth="1"/>
    <col min="8708" max="8708" width="43.33203125" style="7" bestFit="1" customWidth="1"/>
    <col min="8709" max="8709" width="46.1640625" style="7" customWidth="1"/>
    <col min="8710" max="8710" width="58" style="7" customWidth="1"/>
    <col min="8711" max="8711" width="42.83203125" style="7" customWidth="1"/>
    <col min="8712" max="8712" width="29.83203125" style="7" customWidth="1"/>
    <col min="8713" max="8713" width="34.33203125" style="7" customWidth="1"/>
    <col min="8714" max="8714" width="19.6640625" style="7" customWidth="1"/>
    <col min="8715" max="8715" width="9.6640625" style="7" customWidth="1"/>
    <col min="8716" max="8716" width="24.33203125" style="7" customWidth="1"/>
    <col min="8717" max="8717" width="17" style="7" customWidth="1"/>
    <col min="8718" max="8718" width="17.33203125" style="7" customWidth="1"/>
    <col min="8719" max="8719" width="17.6640625" style="7" customWidth="1"/>
    <col min="8720" max="8720" width="32.33203125" style="7" customWidth="1"/>
    <col min="8721" max="8721" width="12.83203125" style="7" customWidth="1"/>
    <col min="8722" max="8722" width="41.1640625" style="7" customWidth="1"/>
    <col min="8723" max="8960" width="10.6640625" style="7"/>
    <col min="8961" max="8961" width="41.83203125" style="7" customWidth="1"/>
    <col min="8962" max="8962" width="39.1640625" style="7" customWidth="1"/>
    <col min="8963" max="8963" width="33.33203125" style="7" customWidth="1"/>
    <col min="8964" max="8964" width="43.33203125" style="7" bestFit="1" customWidth="1"/>
    <col min="8965" max="8965" width="46.1640625" style="7" customWidth="1"/>
    <col min="8966" max="8966" width="58" style="7" customWidth="1"/>
    <col min="8967" max="8967" width="42.83203125" style="7" customWidth="1"/>
    <col min="8968" max="8968" width="29.83203125" style="7" customWidth="1"/>
    <col min="8969" max="8969" width="34.33203125" style="7" customWidth="1"/>
    <col min="8970" max="8970" width="19.6640625" style="7" customWidth="1"/>
    <col min="8971" max="8971" width="9.6640625" style="7" customWidth="1"/>
    <col min="8972" max="8972" width="24.33203125" style="7" customWidth="1"/>
    <col min="8973" max="8973" width="17" style="7" customWidth="1"/>
    <col min="8974" max="8974" width="17.33203125" style="7" customWidth="1"/>
    <col min="8975" max="8975" width="17.6640625" style="7" customWidth="1"/>
    <col min="8976" max="8976" width="32.33203125" style="7" customWidth="1"/>
    <col min="8977" max="8977" width="12.83203125" style="7" customWidth="1"/>
    <col min="8978" max="8978" width="41.1640625" style="7" customWidth="1"/>
    <col min="8979" max="9216" width="10.6640625" style="7"/>
    <col min="9217" max="9217" width="41.83203125" style="7" customWidth="1"/>
    <col min="9218" max="9218" width="39.1640625" style="7" customWidth="1"/>
    <col min="9219" max="9219" width="33.33203125" style="7" customWidth="1"/>
    <col min="9220" max="9220" width="43.33203125" style="7" bestFit="1" customWidth="1"/>
    <col min="9221" max="9221" width="46.1640625" style="7" customWidth="1"/>
    <col min="9222" max="9222" width="58" style="7" customWidth="1"/>
    <col min="9223" max="9223" width="42.83203125" style="7" customWidth="1"/>
    <col min="9224" max="9224" width="29.83203125" style="7" customWidth="1"/>
    <col min="9225" max="9225" width="34.33203125" style="7" customWidth="1"/>
    <col min="9226" max="9226" width="19.6640625" style="7" customWidth="1"/>
    <col min="9227" max="9227" width="9.6640625" style="7" customWidth="1"/>
    <col min="9228" max="9228" width="24.33203125" style="7" customWidth="1"/>
    <col min="9229" max="9229" width="17" style="7" customWidth="1"/>
    <col min="9230" max="9230" width="17.33203125" style="7" customWidth="1"/>
    <col min="9231" max="9231" width="17.6640625" style="7" customWidth="1"/>
    <col min="9232" max="9232" width="32.33203125" style="7" customWidth="1"/>
    <col min="9233" max="9233" width="12.83203125" style="7" customWidth="1"/>
    <col min="9234" max="9234" width="41.1640625" style="7" customWidth="1"/>
    <col min="9235" max="9472" width="10.6640625" style="7"/>
    <col min="9473" max="9473" width="41.83203125" style="7" customWidth="1"/>
    <col min="9474" max="9474" width="39.1640625" style="7" customWidth="1"/>
    <col min="9475" max="9475" width="33.33203125" style="7" customWidth="1"/>
    <col min="9476" max="9476" width="43.33203125" style="7" bestFit="1" customWidth="1"/>
    <col min="9477" max="9477" width="46.1640625" style="7" customWidth="1"/>
    <col min="9478" max="9478" width="58" style="7" customWidth="1"/>
    <col min="9479" max="9479" width="42.83203125" style="7" customWidth="1"/>
    <col min="9480" max="9480" width="29.83203125" style="7" customWidth="1"/>
    <col min="9481" max="9481" width="34.33203125" style="7" customWidth="1"/>
    <col min="9482" max="9482" width="19.6640625" style="7" customWidth="1"/>
    <col min="9483" max="9483" width="9.6640625" style="7" customWidth="1"/>
    <col min="9484" max="9484" width="24.33203125" style="7" customWidth="1"/>
    <col min="9485" max="9485" width="17" style="7" customWidth="1"/>
    <col min="9486" max="9486" width="17.33203125" style="7" customWidth="1"/>
    <col min="9487" max="9487" width="17.6640625" style="7" customWidth="1"/>
    <col min="9488" max="9488" width="32.33203125" style="7" customWidth="1"/>
    <col min="9489" max="9489" width="12.83203125" style="7" customWidth="1"/>
    <col min="9490" max="9490" width="41.1640625" style="7" customWidth="1"/>
    <col min="9491" max="9728" width="10.6640625" style="7"/>
    <col min="9729" max="9729" width="41.83203125" style="7" customWidth="1"/>
    <col min="9730" max="9730" width="39.1640625" style="7" customWidth="1"/>
    <col min="9731" max="9731" width="33.33203125" style="7" customWidth="1"/>
    <col min="9732" max="9732" width="43.33203125" style="7" bestFit="1" customWidth="1"/>
    <col min="9733" max="9733" width="46.1640625" style="7" customWidth="1"/>
    <col min="9734" max="9734" width="58" style="7" customWidth="1"/>
    <col min="9735" max="9735" width="42.83203125" style="7" customWidth="1"/>
    <col min="9736" max="9736" width="29.83203125" style="7" customWidth="1"/>
    <col min="9737" max="9737" width="34.33203125" style="7" customWidth="1"/>
    <col min="9738" max="9738" width="19.6640625" style="7" customWidth="1"/>
    <col min="9739" max="9739" width="9.6640625" style="7" customWidth="1"/>
    <col min="9740" max="9740" width="24.33203125" style="7" customWidth="1"/>
    <col min="9741" max="9741" width="17" style="7" customWidth="1"/>
    <col min="9742" max="9742" width="17.33203125" style="7" customWidth="1"/>
    <col min="9743" max="9743" width="17.6640625" style="7" customWidth="1"/>
    <col min="9744" max="9744" width="32.33203125" style="7" customWidth="1"/>
    <col min="9745" max="9745" width="12.83203125" style="7" customWidth="1"/>
    <col min="9746" max="9746" width="41.1640625" style="7" customWidth="1"/>
    <col min="9747" max="9984" width="10.6640625" style="7"/>
    <col min="9985" max="9985" width="41.83203125" style="7" customWidth="1"/>
    <col min="9986" max="9986" width="39.1640625" style="7" customWidth="1"/>
    <col min="9987" max="9987" width="33.33203125" style="7" customWidth="1"/>
    <col min="9988" max="9988" width="43.33203125" style="7" bestFit="1" customWidth="1"/>
    <col min="9989" max="9989" width="46.1640625" style="7" customWidth="1"/>
    <col min="9990" max="9990" width="58" style="7" customWidth="1"/>
    <col min="9991" max="9991" width="42.83203125" style="7" customWidth="1"/>
    <col min="9992" max="9992" width="29.83203125" style="7" customWidth="1"/>
    <col min="9993" max="9993" width="34.33203125" style="7" customWidth="1"/>
    <col min="9994" max="9994" width="19.6640625" style="7" customWidth="1"/>
    <col min="9995" max="9995" width="9.6640625" style="7" customWidth="1"/>
    <col min="9996" max="9996" width="24.33203125" style="7" customWidth="1"/>
    <col min="9997" max="9997" width="17" style="7" customWidth="1"/>
    <col min="9998" max="9998" width="17.33203125" style="7" customWidth="1"/>
    <col min="9999" max="9999" width="17.6640625" style="7" customWidth="1"/>
    <col min="10000" max="10000" width="32.33203125" style="7" customWidth="1"/>
    <col min="10001" max="10001" width="12.83203125" style="7" customWidth="1"/>
    <col min="10002" max="10002" width="41.1640625" style="7" customWidth="1"/>
    <col min="10003" max="10240" width="10.6640625" style="7"/>
    <col min="10241" max="10241" width="41.83203125" style="7" customWidth="1"/>
    <col min="10242" max="10242" width="39.1640625" style="7" customWidth="1"/>
    <col min="10243" max="10243" width="33.33203125" style="7" customWidth="1"/>
    <col min="10244" max="10244" width="43.33203125" style="7" bestFit="1" customWidth="1"/>
    <col min="10245" max="10245" width="46.1640625" style="7" customWidth="1"/>
    <col min="10246" max="10246" width="58" style="7" customWidth="1"/>
    <col min="10247" max="10247" width="42.83203125" style="7" customWidth="1"/>
    <col min="10248" max="10248" width="29.83203125" style="7" customWidth="1"/>
    <col min="10249" max="10249" width="34.33203125" style="7" customWidth="1"/>
    <col min="10250" max="10250" width="19.6640625" style="7" customWidth="1"/>
    <col min="10251" max="10251" width="9.6640625" style="7" customWidth="1"/>
    <col min="10252" max="10252" width="24.33203125" style="7" customWidth="1"/>
    <col min="10253" max="10253" width="17" style="7" customWidth="1"/>
    <col min="10254" max="10254" width="17.33203125" style="7" customWidth="1"/>
    <col min="10255" max="10255" width="17.6640625" style="7" customWidth="1"/>
    <col min="10256" max="10256" width="32.33203125" style="7" customWidth="1"/>
    <col min="10257" max="10257" width="12.83203125" style="7" customWidth="1"/>
    <col min="10258" max="10258" width="41.1640625" style="7" customWidth="1"/>
    <col min="10259" max="10496" width="10.6640625" style="7"/>
    <col min="10497" max="10497" width="41.83203125" style="7" customWidth="1"/>
    <col min="10498" max="10498" width="39.1640625" style="7" customWidth="1"/>
    <col min="10499" max="10499" width="33.33203125" style="7" customWidth="1"/>
    <col min="10500" max="10500" width="43.33203125" style="7" bestFit="1" customWidth="1"/>
    <col min="10501" max="10501" width="46.1640625" style="7" customWidth="1"/>
    <col min="10502" max="10502" width="58" style="7" customWidth="1"/>
    <col min="10503" max="10503" width="42.83203125" style="7" customWidth="1"/>
    <col min="10504" max="10504" width="29.83203125" style="7" customWidth="1"/>
    <col min="10505" max="10505" width="34.33203125" style="7" customWidth="1"/>
    <col min="10506" max="10506" width="19.6640625" style="7" customWidth="1"/>
    <col min="10507" max="10507" width="9.6640625" style="7" customWidth="1"/>
    <col min="10508" max="10508" width="24.33203125" style="7" customWidth="1"/>
    <col min="10509" max="10509" width="17" style="7" customWidth="1"/>
    <col min="10510" max="10510" width="17.33203125" style="7" customWidth="1"/>
    <col min="10511" max="10511" width="17.6640625" style="7" customWidth="1"/>
    <col min="10512" max="10512" width="32.33203125" style="7" customWidth="1"/>
    <col min="10513" max="10513" width="12.83203125" style="7" customWidth="1"/>
    <col min="10514" max="10514" width="41.1640625" style="7" customWidth="1"/>
    <col min="10515" max="10752" width="10.6640625" style="7"/>
    <col min="10753" max="10753" width="41.83203125" style="7" customWidth="1"/>
    <col min="10754" max="10754" width="39.1640625" style="7" customWidth="1"/>
    <col min="10755" max="10755" width="33.33203125" style="7" customWidth="1"/>
    <col min="10756" max="10756" width="43.33203125" style="7" bestFit="1" customWidth="1"/>
    <col min="10757" max="10757" width="46.1640625" style="7" customWidth="1"/>
    <col min="10758" max="10758" width="58" style="7" customWidth="1"/>
    <col min="10759" max="10759" width="42.83203125" style="7" customWidth="1"/>
    <col min="10760" max="10760" width="29.83203125" style="7" customWidth="1"/>
    <col min="10761" max="10761" width="34.33203125" style="7" customWidth="1"/>
    <col min="10762" max="10762" width="19.6640625" style="7" customWidth="1"/>
    <col min="10763" max="10763" width="9.6640625" style="7" customWidth="1"/>
    <col min="10764" max="10764" width="24.33203125" style="7" customWidth="1"/>
    <col min="10765" max="10765" width="17" style="7" customWidth="1"/>
    <col min="10766" max="10766" width="17.33203125" style="7" customWidth="1"/>
    <col min="10767" max="10767" width="17.6640625" style="7" customWidth="1"/>
    <col min="10768" max="10768" width="32.33203125" style="7" customWidth="1"/>
    <col min="10769" max="10769" width="12.83203125" style="7" customWidth="1"/>
    <col min="10770" max="10770" width="41.1640625" style="7" customWidth="1"/>
    <col min="10771" max="11008" width="10.6640625" style="7"/>
    <col min="11009" max="11009" width="41.83203125" style="7" customWidth="1"/>
    <col min="11010" max="11010" width="39.1640625" style="7" customWidth="1"/>
    <col min="11011" max="11011" width="33.33203125" style="7" customWidth="1"/>
    <col min="11012" max="11012" width="43.33203125" style="7" bestFit="1" customWidth="1"/>
    <col min="11013" max="11013" width="46.1640625" style="7" customWidth="1"/>
    <col min="11014" max="11014" width="58" style="7" customWidth="1"/>
    <col min="11015" max="11015" width="42.83203125" style="7" customWidth="1"/>
    <col min="11016" max="11016" width="29.83203125" style="7" customWidth="1"/>
    <col min="11017" max="11017" width="34.33203125" style="7" customWidth="1"/>
    <col min="11018" max="11018" width="19.6640625" style="7" customWidth="1"/>
    <col min="11019" max="11019" width="9.6640625" style="7" customWidth="1"/>
    <col min="11020" max="11020" width="24.33203125" style="7" customWidth="1"/>
    <col min="11021" max="11021" width="17" style="7" customWidth="1"/>
    <col min="11022" max="11022" width="17.33203125" style="7" customWidth="1"/>
    <col min="11023" max="11023" width="17.6640625" style="7" customWidth="1"/>
    <col min="11024" max="11024" width="32.33203125" style="7" customWidth="1"/>
    <col min="11025" max="11025" width="12.83203125" style="7" customWidth="1"/>
    <col min="11026" max="11026" width="41.1640625" style="7" customWidth="1"/>
    <col min="11027" max="11264" width="10.6640625" style="7"/>
    <col min="11265" max="11265" width="41.83203125" style="7" customWidth="1"/>
    <col min="11266" max="11266" width="39.1640625" style="7" customWidth="1"/>
    <col min="11267" max="11267" width="33.33203125" style="7" customWidth="1"/>
    <col min="11268" max="11268" width="43.33203125" style="7" bestFit="1" customWidth="1"/>
    <col min="11269" max="11269" width="46.1640625" style="7" customWidth="1"/>
    <col min="11270" max="11270" width="58" style="7" customWidth="1"/>
    <col min="11271" max="11271" width="42.83203125" style="7" customWidth="1"/>
    <col min="11272" max="11272" width="29.83203125" style="7" customWidth="1"/>
    <col min="11273" max="11273" width="34.33203125" style="7" customWidth="1"/>
    <col min="11274" max="11274" width="19.6640625" style="7" customWidth="1"/>
    <col min="11275" max="11275" width="9.6640625" style="7" customWidth="1"/>
    <col min="11276" max="11276" width="24.33203125" style="7" customWidth="1"/>
    <col min="11277" max="11277" width="17" style="7" customWidth="1"/>
    <col min="11278" max="11278" width="17.33203125" style="7" customWidth="1"/>
    <col min="11279" max="11279" width="17.6640625" style="7" customWidth="1"/>
    <col min="11280" max="11280" width="32.33203125" style="7" customWidth="1"/>
    <col min="11281" max="11281" width="12.83203125" style="7" customWidth="1"/>
    <col min="11282" max="11282" width="41.1640625" style="7" customWidth="1"/>
    <col min="11283" max="11520" width="10.6640625" style="7"/>
    <col min="11521" max="11521" width="41.83203125" style="7" customWidth="1"/>
    <col min="11522" max="11522" width="39.1640625" style="7" customWidth="1"/>
    <col min="11523" max="11523" width="33.33203125" style="7" customWidth="1"/>
    <col min="11524" max="11524" width="43.33203125" style="7" bestFit="1" customWidth="1"/>
    <col min="11525" max="11525" width="46.1640625" style="7" customWidth="1"/>
    <col min="11526" max="11526" width="58" style="7" customWidth="1"/>
    <col min="11527" max="11527" width="42.83203125" style="7" customWidth="1"/>
    <col min="11528" max="11528" width="29.83203125" style="7" customWidth="1"/>
    <col min="11529" max="11529" width="34.33203125" style="7" customWidth="1"/>
    <col min="11530" max="11530" width="19.6640625" style="7" customWidth="1"/>
    <col min="11531" max="11531" width="9.6640625" style="7" customWidth="1"/>
    <col min="11532" max="11532" width="24.33203125" style="7" customWidth="1"/>
    <col min="11533" max="11533" width="17" style="7" customWidth="1"/>
    <col min="11534" max="11534" width="17.33203125" style="7" customWidth="1"/>
    <col min="11535" max="11535" width="17.6640625" style="7" customWidth="1"/>
    <col min="11536" max="11536" width="32.33203125" style="7" customWidth="1"/>
    <col min="11537" max="11537" width="12.83203125" style="7" customWidth="1"/>
    <col min="11538" max="11538" width="41.1640625" style="7" customWidth="1"/>
    <col min="11539" max="11776" width="10.6640625" style="7"/>
    <col min="11777" max="11777" width="41.83203125" style="7" customWidth="1"/>
    <col min="11778" max="11778" width="39.1640625" style="7" customWidth="1"/>
    <col min="11779" max="11779" width="33.33203125" style="7" customWidth="1"/>
    <col min="11780" max="11780" width="43.33203125" style="7" bestFit="1" customWidth="1"/>
    <col min="11781" max="11781" width="46.1640625" style="7" customWidth="1"/>
    <col min="11782" max="11782" width="58" style="7" customWidth="1"/>
    <col min="11783" max="11783" width="42.83203125" style="7" customWidth="1"/>
    <col min="11784" max="11784" width="29.83203125" style="7" customWidth="1"/>
    <col min="11785" max="11785" width="34.33203125" style="7" customWidth="1"/>
    <col min="11786" max="11786" width="19.6640625" style="7" customWidth="1"/>
    <col min="11787" max="11787" width="9.6640625" style="7" customWidth="1"/>
    <col min="11788" max="11788" width="24.33203125" style="7" customWidth="1"/>
    <col min="11789" max="11789" width="17" style="7" customWidth="1"/>
    <col min="11790" max="11790" width="17.33203125" style="7" customWidth="1"/>
    <col min="11791" max="11791" width="17.6640625" style="7" customWidth="1"/>
    <col min="11792" max="11792" width="32.33203125" style="7" customWidth="1"/>
    <col min="11793" max="11793" width="12.83203125" style="7" customWidth="1"/>
    <col min="11794" max="11794" width="41.1640625" style="7" customWidth="1"/>
    <col min="11795" max="12032" width="10.6640625" style="7"/>
    <col min="12033" max="12033" width="41.83203125" style="7" customWidth="1"/>
    <col min="12034" max="12034" width="39.1640625" style="7" customWidth="1"/>
    <col min="12035" max="12035" width="33.33203125" style="7" customWidth="1"/>
    <col min="12036" max="12036" width="43.33203125" style="7" bestFit="1" customWidth="1"/>
    <col min="12037" max="12037" width="46.1640625" style="7" customWidth="1"/>
    <col min="12038" max="12038" width="58" style="7" customWidth="1"/>
    <col min="12039" max="12039" width="42.83203125" style="7" customWidth="1"/>
    <col min="12040" max="12040" width="29.83203125" style="7" customWidth="1"/>
    <col min="12041" max="12041" width="34.33203125" style="7" customWidth="1"/>
    <col min="12042" max="12042" width="19.6640625" style="7" customWidth="1"/>
    <col min="12043" max="12043" width="9.6640625" style="7" customWidth="1"/>
    <col min="12044" max="12044" width="24.33203125" style="7" customWidth="1"/>
    <col min="12045" max="12045" width="17" style="7" customWidth="1"/>
    <col min="12046" max="12046" width="17.33203125" style="7" customWidth="1"/>
    <col min="12047" max="12047" width="17.6640625" style="7" customWidth="1"/>
    <col min="12048" max="12048" width="32.33203125" style="7" customWidth="1"/>
    <col min="12049" max="12049" width="12.83203125" style="7" customWidth="1"/>
    <col min="12050" max="12050" width="41.1640625" style="7" customWidth="1"/>
    <col min="12051" max="12288" width="10.6640625" style="7"/>
    <col min="12289" max="12289" width="41.83203125" style="7" customWidth="1"/>
    <col min="12290" max="12290" width="39.1640625" style="7" customWidth="1"/>
    <col min="12291" max="12291" width="33.33203125" style="7" customWidth="1"/>
    <col min="12292" max="12292" width="43.33203125" style="7" bestFit="1" customWidth="1"/>
    <col min="12293" max="12293" width="46.1640625" style="7" customWidth="1"/>
    <col min="12294" max="12294" width="58" style="7" customWidth="1"/>
    <col min="12295" max="12295" width="42.83203125" style="7" customWidth="1"/>
    <col min="12296" max="12296" width="29.83203125" style="7" customWidth="1"/>
    <col min="12297" max="12297" width="34.33203125" style="7" customWidth="1"/>
    <col min="12298" max="12298" width="19.6640625" style="7" customWidth="1"/>
    <col min="12299" max="12299" width="9.6640625" style="7" customWidth="1"/>
    <col min="12300" max="12300" width="24.33203125" style="7" customWidth="1"/>
    <col min="12301" max="12301" width="17" style="7" customWidth="1"/>
    <col min="12302" max="12302" width="17.33203125" style="7" customWidth="1"/>
    <col min="12303" max="12303" width="17.6640625" style="7" customWidth="1"/>
    <col min="12304" max="12304" width="32.33203125" style="7" customWidth="1"/>
    <col min="12305" max="12305" width="12.83203125" style="7" customWidth="1"/>
    <col min="12306" max="12306" width="41.1640625" style="7" customWidth="1"/>
    <col min="12307" max="12544" width="10.6640625" style="7"/>
    <col min="12545" max="12545" width="41.83203125" style="7" customWidth="1"/>
    <col min="12546" max="12546" width="39.1640625" style="7" customWidth="1"/>
    <col min="12547" max="12547" width="33.33203125" style="7" customWidth="1"/>
    <col min="12548" max="12548" width="43.33203125" style="7" bestFit="1" customWidth="1"/>
    <col min="12549" max="12549" width="46.1640625" style="7" customWidth="1"/>
    <col min="12550" max="12550" width="58" style="7" customWidth="1"/>
    <col min="12551" max="12551" width="42.83203125" style="7" customWidth="1"/>
    <col min="12552" max="12552" width="29.83203125" style="7" customWidth="1"/>
    <col min="12553" max="12553" width="34.33203125" style="7" customWidth="1"/>
    <col min="12554" max="12554" width="19.6640625" style="7" customWidth="1"/>
    <col min="12555" max="12555" width="9.6640625" style="7" customWidth="1"/>
    <col min="12556" max="12556" width="24.33203125" style="7" customWidth="1"/>
    <col min="12557" max="12557" width="17" style="7" customWidth="1"/>
    <col min="12558" max="12558" width="17.33203125" style="7" customWidth="1"/>
    <col min="12559" max="12559" width="17.6640625" style="7" customWidth="1"/>
    <col min="12560" max="12560" width="32.33203125" style="7" customWidth="1"/>
    <col min="12561" max="12561" width="12.83203125" style="7" customWidth="1"/>
    <col min="12562" max="12562" width="41.1640625" style="7" customWidth="1"/>
    <col min="12563" max="12800" width="10.6640625" style="7"/>
    <col min="12801" max="12801" width="41.83203125" style="7" customWidth="1"/>
    <col min="12802" max="12802" width="39.1640625" style="7" customWidth="1"/>
    <col min="12803" max="12803" width="33.33203125" style="7" customWidth="1"/>
    <col min="12804" max="12804" width="43.33203125" style="7" bestFit="1" customWidth="1"/>
    <col min="12805" max="12805" width="46.1640625" style="7" customWidth="1"/>
    <col min="12806" max="12806" width="58" style="7" customWidth="1"/>
    <col min="12807" max="12807" width="42.83203125" style="7" customWidth="1"/>
    <col min="12808" max="12808" width="29.83203125" style="7" customWidth="1"/>
    <col min="12809" max="12809" width="34.33203125" style="7" customWidth="1"/>
    <col min="12810" max="12810" width="19.6640625" style="7" customWidth="1"/>
    <col min="12811" max="12811" width="9.6640625" style="7" customWidth="1"/>
    <col min="12812" max="12812" width="24.33203125" style="7" customWidth="1"/>
    <col min="12813" max="12813" width="17" style="7" customWidth="1"/>
    <col min="12814" max="12814" width="17.33203125" style="7" customWidth="1"/>
    <col min="12815" max="12815" width="17.6640625" style="7" customWidth="1"/>
    <col min="12816" max="12816" width="32.33203125" style="7" customWidth="1"/>
    <col min="12817" max="12817" width="12.83203125" style="7" customWidth="1"/>
    <col min="12818" max="12818" width="41.1640625" style="7" customWidth="1"/>
    <col min="12819" max="13056" width="10.6640625" style="7"/>
    <col min="13057" max="13057" width="41.83203125" style="7" customWidth="1"/>
    <col min="13058" max="13058" width="39.1640625" style="7" customWidth="1"/>
    <col min="13059" max="13059" width="33.33203125" style="7" customWidth="1"/>
    <col min="13060" max="13060" width="43.33203125" style="7" bestFit="1" customWidth="1"/>
    <col min="13061" max="13061" width="46.1640625" style="7" customWidth="1"/>
    <col min="13062" max="13062" width="58" style="7" customWidth="1"/>
    <col min="13063" max="13063" width="42.83203125" style="7" customWidth="1"/>
    <col min="13064" max="13064" width="29.83203125" style="7" customWidth="1"/>
    <col min="13065" max="13065" width="34.33203125" style="7" customWidth="1"/>
    <col min="13066" max="13066" width="19.6640625" style="7" customWidth="1"/>
    <col min="13067" max="13067" width="9.6640625" style="7" customWidth="1"/>
    <col min="13068" max="13068" width="24.33203125" style="7" customWidth="1"/>
    <col min="13069" max="13069" width="17" style="7" customWidth="1"/>
    <col min="13070" max="13070" width="17.33203125" style="7" customWidth="1"/>
    <col min="13071" max="13071" width="17.6640625" style="7" customWidth="1"/>
    <col min="13072" max="13072" width="32.33203125" style="7" customWidth="1"/>
    <col min="13073" max="13073" width="12.83203125" style="7" customWidth="1"/>
    <col min="13074" max="13074" width="41.1640625" style="7" customWidth="1"/>
    <col min="13075" max="13312" width="10.6640625" style="7"/>
    <col min="13313" max="13313" width="41.83203125" style="7" customWidth="1"/>
    <col min="13314" max="13314" width="39.1640625" style="7" customWidth="1"/>
    <col min="13315" max="13315" width="33.33203125" style="7" customWidth="1"/>
    <col min="13316" max="13316" width="43.33203125" style="7" bestFit="1" customWidth="1"/>
    <col min="13317" max="13317" width="46.1640625" style="7" customWidth="1"/>
    <col min="13318" max="13318" width="58" style="7" customWidth="1"/>
    <col min="13319" max="13319" width="42.83203125" style="7" customWidth="1"/>
    <col min="13320" max="13320" width="29.83203125" style="7" customWidth="1"/>
    <col min="13321" max="13321" width="34.33203125" style="7" customWidth="1"/>
    <col min="13322" max="13322" width="19.6640625" style="7" customWidth="1"/>
    <col min="13323" max="13323" width="9.6640625" style="7" customWidth="1"/>
    <col min="13324" max="13324" width="24.33203125" style="7" customWidth="1"/>
    <col min="13325" max="13325" width="17" style="7" customWidth="1"/>
    <col min="13326" max="13326" width="17.33203125" style="7" customWidth="1"/>
    <col min="13327" max="13327" width="17.6640625" style="7" customWidth="1"/>
    <col min="13328" max="13328" width="32.33203125" style="7" customWidth="1"/>
    <col min="13329" max="13329" width="12.83203125" style="7" customWidth="1"/>
    <col min="13330" max="13330" width="41.1640625" style="7" customWidth="1"/>
    <col min="13331" max="13568" width="10.6640625" style="7"/>
    <col min="13569" max="13569" width="41.83203125" style="7" customWidth="1"/>
    <col min="13570" max="13570" width="39.1640625" style="7" customWidth="1"/>
    <col min="13571" max="13571" width="33.33203125" style="7" customWidth="1"/>
    <col min="13572" max="13572" width="43.33203125" style="7" bestFit="1" customWidth="1"/>
    <col min="13573" max="13573" width="46.1640625" style="7" customWidth="1"/>
    <col min="13574" max="13574" width="58" style="7" customWidth="1"/>
    <col min="13575" max="13575" width="42.83203125" style="7" customWidth="1"/>
    <col min="13576" max="13576" width="29.83203125" style="7" customWidth="1"/>
    <col min="13577" max="13577" width="34.33203125" style="7" customWidth="1"/>
    <col min="13578" max="13578" width="19.6640625" style="7" customWidth="1"/>
    <col min="13579" max="13579" width="9.6640625" style="7" customWidth="1"/>
    <col min="13580" max="13580" width="24.33203125" style="7" customWidth="1"/>
    <col min="13581" max="13581" width="17" style="7" customWidth="1"/>
    <col min="13582" max="13582" width="17.33203125" style="7" customWidth="1"/>
    <col min="13583" max="13583" width="17.6640625" style="7" customWidth="1"/>
    <col min="13584" max="13584" width="32.33203125" style="7" customWidth="1"/>
    <col min="13585" max="13585" width="12.83203125" style="7" customWidth="1"/>
    <col min="13586" max="13586" width="41.1640625" style="7" customWidth="1"/>
    <col min="13587" max="13824" width="10.6640625" style="7"/>
    <col min="13825" max="13825" width="41.83203125" style="7" customWidth="1"/>
    <col min="13826" max="13826" width="39.1640625" style="7" customWidth="1"/>
    <col min="13827" max="13827" width="33.33203125" style="7" customWidth="1"/>
    <col min="13828" max="13828" width="43.33203125" style="7" bestFit="1" customWidth="1"/>
    <col min="13829" max="13829" width="46.1640625" style="7" customWidth="1"/>
    <col min="13830" max="13830" width="58" style="7" customWidth="1"/>
    <col min="13831" max="13831" width="42.83203125" style="7" customWidth="1"/>
    <col min="13832" max="13832" width="29.83203125" style="7" customWidth="1"/>
    <col min="13833" max="13833" width="34.33203125" style="7" customWidth="1"/>
    <col min="13834" max="13834" width="19.6640625" style="7" customWidth="1"/>
    <col min="13835" max="13835" width="9.6640625" style="7" customWidth="1"/>
    <col min="13836" max="13836" width="24.33203125" style="7" customWidth="1"/>
    <col min="13837" max="13837" width="17" style="7" customWidth="1"/>
    <col min="13838" max="13838" width="17.33203125" style="7" customWidth="1"/>
    <col min="13839" max="13839" width="17.6640625" style="7" customWidth="1"/>
    <col min="13840" max="13840" width="32.33203125" style="7" customWidth="1"/>
    <col min="13841" max="13841" width="12.83203125" style="7" customWidth="1"/>
    <col min="13842" max="13842" width="41.1640625" style="7" customWidth="1"/>
    <col min="13843" max="14080" width="10.6640625" style="7"/>
    <col min="14081" max="14081" width="41.83203125" style="7" customWidth="1"/>
    <col min="14082" max="14082" width="39.1640625" style="7" customWidth="1"/>
    <col min="14083" max="14083" width="33.33203125" style="7" customWidth="1"/>
    <col min="14084" max="14084" width="43.33203125" style="7" bestFit="1" customWidth="1"/>
    <col min="14085" max="14085" width="46.1640625" style="7" customWidth="1"/>
    <col min="14086" max="14086" width="58" style="7" customWidth="1"/>
    <col min="14087" max="14087" width="42.83203125" style="7" customWidth="1"/>
    <col min="14088" max="14088" width="29.83203125" style="7" customWidth="1"/>
    <col min="14089" max="14089" width="34.33203125" style="7" customWidth="1"/>
    <col min="14090" max="14090" width="19.6640625" style="7" customWidth="1"/>
    <col min="14091" max="14091" width="9.6640625" style="7" customWidth="1"/>
    <col min="14092" max="14092" width="24.33203125" style="7" customWidth="1"/>
    <col min="14093" max="14093" width="17" style="7" customWidth="1"/>
    <col min="14094" max="14094" width="17.33203125" style="7" customWidth="1"/>
    <col min="14095" max="14095" width="17.6640625" style="7" customWidth="1"/>
    <col min="14096" max="14096" width="32.33203125" style="7" customWidth="1"/>
    <col min="14097" max="14097" width="12.83203125" style="7" customWidth="1"/>
    <col min="14098" max="14098" width="41.1640625" style="7" customWidth="1"/>
    <col min="14099" max="14336" width="10.6640625" style="7"/>
    <col min="14337" max="14337" width="41.83203125" style="7" customWidth="1"/>
    <col min="14338" max="14338" width="39.1640625" style="7" customWidth="1"/>
    <col min="14339" max="14339" width="33.33203125" style="7" customWidth="1"/>
    <col min="14340" max="14340" width="43.33203125" style="7" bestFit="1" customWidth="1"/>
    <col min="14341" max="14341" width="46.1640625" style="7" customWidth="1"/>
    <col min="14342" max="14342" width="58" style="7" customWidth="1"/>
    <col min="14343" max="14343" width="42.83203125" style="7" customWidth="1"/>
    <col min="14344" max="14344" width="29.83203125" style="7" customWidth="1"/>
    <col min="14345" max="14345" width="34.33203125" style="7" customWidth="1"/>
    <col min="14346" max="14346" width="19.6640625" style="7" customWidth="1"/>
    <col min="14347" max="14347" width="9.6640625" style="7" customWidth="1"/>
    <col min="14348" max="14348" width="24.33203125" style="7" customWidth="1"/>
    <col min="14349" max="14349" width="17" style="7" customWidth="1"/>
    <col min="14350" max="14350" width="17.33203125" style="7" customWidth="1"/>
    <col min="14351" max="14351" width="17.6640625" style="7" customWidth="1"/>
    <col min="14352" max="14352" width="32.33203125" style="7" customWidth="1"/>
    <col min="14353" max="14353" width="12.83203125" style="7" customWidth="1"/>
    <col min="14354" max="14354" width="41.1640625" style="7" customWidth="1"/>
    <col min="14355" max="14592" width="10.6640625" style="7"/>
    <col min="14593" max="14593" width="41.83203125" style="7" customWidth="1"/>
    <col min="14594" max="14594" width="39.1640625" style="7" customWidth="1"/>
    <col min="14595" max="14595" width="33.33203125" style="7" customWidth="1"/>
    <col min="14596" max="14596" width="43.33203125" style="7" bestFit="1" customWidth="1"/>
    <col min="14597" max="14597" width="46.1640625" style="7" customWidth="1"/>
    <col min="14598" max="14598" width="58" style="7" customWidth="1"/>
    <col min="14599" max="14599" width="42.83203125" style="7" customWidth="1"/>
    <col min="14600" max="14600" width="29.83203125" style="7" customWidth="1"/>
    <col min="14601" max="14601" width="34.33203125" style="7" customWidth="1"/>
    <col min="14602" max="14602" width="19.6640625" style="7" customWidth="1"/>
    <col min="14603" max="14603" width="9.6640625" style="7" customWidth="1"/>
    <col min="14604" max="14604" width="24.33203125" style="7" customWidth="1"/>
    <col min="14605" max="14605" width="17" style="7" customWidth="1"/>
    <col min="14606" max="14606" width="17.33203125" style="7" customWidth="1"/>
    <col min="14607" max="14607" width="17.6640625" style="7" customWidth="1"/>
    <col min="14608" max="14608" width="32.33203125" style="7" customWidth="1"/>
    <col min="14609" max="14609" width="12.83203125" style="7" customWidth="1"/>
    <col min="14610" max="14610" width="41.1640625" style="7" customWidth="1"/>
    <col min="14611" max="14848" width="10.6640625" style="7"/>
    <col min="14849" max="14849" width="41.83203125" style="7" customWidth="1"/>
    <col min="14850" max="14850" width="39.1640625" style="7" customWidth="1"/>
    <col min="14851" max="14851" width="33.33203125" style="7" customWidth="1"/>
    <col min="14852" max="14852" width="43.33203125" style="7" bestFit="1" customWidth="1"/>
    <col min="14853" max="14853" width="46.1640625" style="7" customWidth="1"/>
    <col min="14854" max="14854" width="58" style="7" customWidth="1"/>
    <col min="14855" max="14855" width="42.83203125" style="7" customWidth="1"/>
    <col min="14856" max="14856" width="29.83203125" style="7" customWidth="1"/>
    <col min="14857" max="14857" width="34.33203125" style="7" customWidth="1"/>
    <col min="14858" max="14858" width="19.6640625" style="7" customWidth="1"/>
    <col min="14859" max="14859" width="9.6640625" style="7" customWidth="1"/>
    <col min="14860" max="14860" width="24.33203125" style="7" customWidth="1"/>
    <col min="14861" max="14861" width="17" style="7" customWidth="1"/>
    <col min="14862" max="14862" width="17.33203125" style="7" customWidth="1"/>
    <col min="14863" max="14863" width="17.6640625" style="7" customWidth="1"/>
    <col min="14864" max="14864" width="32.33203125" style="7" customWidth="1"/>
    <col min="14865" max="14865" width="12.83203125" style="7" customWidth="1"/>
    <col min="14866" max="14866" width="41.1640625" style="7" customWidth="1"/>
    <col min="14867" max="15104" width="10.6640625" style="7"/>
    <col min="15105" max="15105" width="41.83203125" style="7" customWidth="1"/>
    <col min="15106" max="15106" width="39.1640625" style="7" customWidth="1"/>
    <col min="15107" max="15107" width="33.33203125" style="7" customWidth="1"/>
    <col min="15108" max="15108" width="43.33203125" style="7" bestFit="1" customWidth="1"/>
    <col min="15109" max="15109" width="46.1640625" style="7" customWidth="1"/>
    <col min="15110" max="15110" width="58" style="7" customWidth="1"/>
    <col min="15111" max="15111" width="42.83203125" style="7" customWidth="1"/>
    <col min="15112" max="15112" width="29.83203125" style="7" customWidth="1"/>
    <col min="15113" max="15113" width="34.33203125" style="7" customWidth="1"/>
    <col min="15114" max="15114" width="19.6640625" style="7" customWidth="1"/>
    <col min="15115" max="15115" width="9.6640625" style="7" customWidth="1"/>
    <col min="15116" max="15116" width="24.33203125" style="7" customWidth="1"/>
    <col min="15117" max="15117" width="17" style="7" customWidth="1"/>
    <col min="15118" max="15118" width="17.33203125" style="7" customWidth="1"/>
    <col min="15119" max="15119" width="17.6640625" style="7" customWidth="1"/>
    <col min="15120" max="15120" width="32.33203125" style="7" customWidth="1"/>
    <col min="15121" max="15121" width="12.83203125" style="7" customWidth="1"/>
    <col min="15122" max="15122" width="41.1640625" style="7" customWidth="1"/>
    <col min="15123" max="15360" width="10.6640625" style="7"/>
    <col min="15361" max="15361" width="41.83203125" style="7" customWidth="1"/>
    <col min="15362" max="15362" width="39.1640625" style="7" customWidth="1"/>
    <col min="15363" max="15363" width="33.33203125" style="7" customWidth="1"/>
    <col min="15364" max="15364" width="43.33203125" style="7" bestFit="1" customWidth="1"/>
    <col min="15365" max="15365" width="46.1640625" style="7" customWidth="1"/>
    <col min="15366" max="15366" width="58" style="7" customWidth="1"/>
    <col min="15367" max="15367" width="42.83203125" style="7" customWidth="1"/>
    <col min="15368" max="15368" width="29.83203125" style="7" customWidth="1"/>
    <col min="15369" max="15369" width="34.33203125" style="7" customWidth="1"/>
    <col min="15370" max="15370" width="19.6640625" style="7" customWidth="1"/>
    <col min="15371" max="15371" width="9.6640625" style="7" customWidth="1"/>
    <col min="15372" max="15372" width="24.33203125" style="7" customWidth="1"/>
    <col min="15373" max="15373" width="17" style="7" customWidth="1"/>
    <col min="15374" max="15374" width="17.33203125" style="7" customWidth="1"/>
    <col min="15375" max="15375" width="17.6640625" style="7" customWidth="1"/>
    <col min="15376" max="15376" width="32.33203125" style="7" customWidth="1"/>
    <col min="15377" max="15377" width="12.83203125" style="7" customWidth="1"/>
    <col min="15378" max="15378" width="41.1640625" style="7" customWidth="1"/>
    <col min="15379" max="15616" width="10.6640625" style="7"/>
    <col min="15617" max="15617" width="41.83203125" style="7" customWidth="1"/>
    <col min="15618" max="15618" width="39.1640625" style="7" customWidth="1"/>
    <col min="15619" max="15619" width="33.33203125" style="7" customWidth="1"/>
    <col min="15620" max="15620" width="43.33203125" style="7" bestFit="1" customWidth="1"/>
    <col min="15621" max="15621" width="46.1640625" style="7" customWidth="1"/>
    <col min="15622" max="15622" width="58" style="7" customWidth="1"/>
    <col min="15623" max="15623" width="42.83203125" style="7" customWidth="1"/>
    <col min="15624" max="15624" width="29.83203125" style="7" customWidth="1"/>
    <col min="15625" max="15625" width="34.33203125" style="7" customWidth="1"/>
    <col min="15626" max="15626" width="19.6640625" style="7" customWidth="1"/>
    <col min="15627" max="15627" width="9.6640625" style="7" customWidth="1"/>
    <col min="15628" max="15628" width="24.33203125" style="7" customWidth="1"/>
    <col min="15629" max="15629" width="17" style="7" customWidth="1"/>
    <col min="15630" max="15630" width="17.33203125" style="7" customWidth="1"/>
    <col min="15631" max="15631" width="17.6640625" style="7" customWidth="1"/>
    <col min="15632" max="15632" width="32.33203125" style="7" customWidth="1"/>
    <col min="15633" max="15633" width="12.83203125" style="7" customWidth="1"/>
    <col min="15634" max="15634" width="41.1640625" style="7" customWidth="1"/>
    <col min="15635" max="15872" width="10.6640625" style="7"/>
    <col min="15873" max="15873" width="41.83203125" style="7" customWidth="1"/>
    <col min="15874" max="15874" width="39.1640625" style="7" customWidth="1"/>
    <col min="15875" max="15875" width="33.33203125" style="7" customWidth="1"/>
    <col min="15876" max="15876" width="43.33203125" style="7" bestFit="1" customWidth="1"/>
    <col min="15877" max="15877" width="46.1640625" style="7" customWidth="1"/>
    <col min="15878" max="15878" width="58" style="7" customWidth="1"/>
    <col min="15879" max="15879" width="42.83203125" style="7" customWidth="1"/>
    <col min="15880" max="15880" width="29.83203125" style="7" customWidth="1"/>
    <col min="15881" max="15881" width="34.33203125" style="7" customWidth="1"/>
    <col min="15882" max="15882" width="19.6640625" style="7" customWidth="1"/>
    <col min="15883" max="15883" width="9.6640625" style="7" customWidth="1"/>
    <col min="15884" max="15884" width="24.33203125" style="7" customWidth="1"/>
    <col min="15885" max="15885" width="17" style="7" customWidth="1"/>
    <col min="15886" max="15886" width="17.33203125" style="7" customWidth="1"/>
    <col min="15887" max="15887" width="17.6640625" style="7" customWidth="1"/>
    <col min="15888" max="15888" width="32.33203125" style="7" customWidth="1"/>
    <col min="15889" max="15889" width="12.83203125" style="7" customWidth="1"/>
    <col min="15890" max="15890" width="41.1640625" style="7" customWidth="1"/>
    <col min="15891" max="16128" width="10.6640625" style="7"/>
    <col min="16129" max="16129" width="41.83203125" style="7" customWidth="1"/>
    <col min="16130" max="16130" width="39.1640625" style="7" customWidth="1"/>
    <col min="16131" max="16131" width="33.33203125" style="7" customWidth="1"/>
    <col min="16132" max="16132" width="43.33203125" style="7" bestFit="1" customWidth="1"/>
    <col min="16133" max="16133" width="46.1640625" style="7" customWidth="1"/>
    <col min="16134" max="16134" width="58" style="7" customWidth="1"/>
    <col min="16135" max="16135" width="42.83203125" style="7" customWidth="1"/>
    <col min="16136" max="16136" width="29.83203125" style="7" customWidth="1"/>
    <col min="16137" max="16137" width="34.33203125" style="7" customWidth="1"/>
    <col min="16138" max="16138" width="19.6640625" style="7" customWidth="1"/>
    <col min="16139" max="16139" width="9.6640625" style="7" customWidth="1"/>
    <col min="16140" max="16140" width="24.33203125" style="7" customWidth="1"/>
    <col min="16141" max="16141" width="17" style="7" customWidth="1"/>
    <col min="16142" max="16142" width="17.33203125" style="7" customWidth="1"/>
    <col min="16143" max="16143" width="17.6640625" style="7" customWidth="1"/>
    <col min="16144" max="16144" width="32.33203125" style="7" customWidth="1"/>
    <col min="16145" max="16145" width="12.83203125" style="7" customWidth="1"/>
    <col min="16146" max="16146" width="41.1640625" style="7" customWidth="1"/>
    <col min="16147" max="16384" width="10.6640625" style="7"/>
  </cols>
  <sheetData>
    <row r="1" spans="1:19" x14ac:dyDescent="0.2">
      <c r="A1" s="122" t="str">
        <f>'[2]CAP JURÍDICA'!A1:D1</f>
        <v>FONDO DE ENERGÍAS NO CONVENCIONALES Y GESTIÓN EFICIENTE DE LA ENERGÍA – FENOGE</v>
      </c>
      <c r="B1" s="122"/>
      <c r="C1" s="122"/>
      <c r="D1" s="122"/>
      <c r="E1" s="122"/>
      <c r="F1" s="122"/>
      <c r="G1" s="122"/>
      <c r="H1" s="122"/>
      <c r="I1" s="122"/>
    </row>
    <row r="2" spans="1:19" x14ac:dyDescent="0.2">
      <c r="A2" s="122" t="str">
        <f>'[2]CAP JURÍDICA'!A2:D2</f>
        <v>INVITACIÓN ABIERTA No. 04-2019 - INTERVENTORÍA PROYECTO PILOTO PEECES</v>
      </c>
      <c r="B2" s="122"/>
      <c r="C2" s="122"/>
      <c r="D2" s="122"/>
      <c r="E2" s="122"/>
      <c r="F2" s="122"/>
      <c r="G2" s="122"/>
      <c r="H2" s="122"/>
      <c r="I2" s="122"/>
    </row>
    <row r="3" spans="1:19" x14ac:dyDescent="0.2">
      <c r="A3" s="122" t="s">
        <v>71</v>
      </c>
      <c r="B3" s="122"/>
      <c r="C3" s="122"/>
      <c r="D3" s="122"/>
      <c r="E3" s="122"/>
      <c r="F3" s="122"/>
      <c r="G3" s="122"/>
      <c r="H3" s="122"/>
      <c r="I3" s="122"/>
    </row>
    <row r="4" spans="1:19" x14ac:dyDescent="0.2">
      <c r="A4" s="58"/>
      <c r="B4" s="58"/>
      <c r="C4" s="58"/>
      <c r="D4" s="58"/>
      <c r="E4" s="58"/>
      <c r="F4" s="58"/>
      <c r="G4" s="58"/>
      <c r="H4" s="58"/>
      <c r="I4" s="58"/>
      <c r="R4" s="59" t="s">
        <v>41</v>
      </c>
    </row>
    <row r="5" spans="1:19" ht="14" x14ac:dyDescent="0.2">
      <c r="A5" s="123" t="s">
        <v>58</v>
      </c>
      <c r="B5" s="123"/>
      <c r="C5" s="123"/>
      <c r="D5" s="123"/>
      <c r="E5" s="123"/>
      <c r="F5" s="58"/>
      <c r="G5" s="58"/>
      <c r="H5" s="58"/>
      <c r="I5" s="58"/>
      <c r="R5" s="59" t="s">
        <v>43</v>
      </c>
    </row>
    <row r="6" spans="1:19" x14ac:dyDescent="0.2">
      <c r="A6" s="2" t="s">
        <v>1</v>
      </c>
      <c r="B6" s="124">
        <f>'[2]CAP JURÍDICA'!B6:D6</f>
        <v>0</v>
      </c>
      <c r="C6" s="125"/>
      <c r="D6" s="2" t="s">
        <v>3</v>
      </c>
      <c r="E6" s="65">
        <f>'[2]CAP JURÍDICA'!B7</f>
        <v>0</v>
      </c>
      <c r="F6" s="58"/>
      <c r="G6" s="58"/>
      <c r="H6" s="58"/>
      <c r="I6" s="58"/>
    </row>
    <row r="7" spans="1:19" ht="21" x14ac:dyDescent="0.2">
      <c r="A7" s="2" t="s">
        <v>44</v>
      </c>
      <c r="B7" s="126"/>
      <c r="C7" s="127"/>
      <c r="D7" s="2" t="s">
        <v>45</v>
      </c>
      <c r="E7" s="66"/>
      <c r="F7" s="58"/>
      <c r="G7" s="58"/>
      <c r="H7" s="58"/>
      <c r="I7" s="58"/>
    </row>
    <row r="8" spans="1:19" x14ac:dyDescent="0.2">
      <c r="A8" s="58"/>
      <c r="B8" s="58"/>
      <c r="C8" s="58"/>
      <c r="D8" s="58"/>
      <c r="E8" s="58"/>
      <c r="F8" s="58"/>
      <c r="G8" s="58"/>
      <c r="H8" s="58"/>
      <c r="I8" s="58"/>
    </row>
    <row r="9" spans="1:19" ht="13" customHeight="1" x14ac:dyDescent="0.2">
      <c r="A9" s="68"/>
      <c r="B9" s="68"/>
      <c r="C9" s="69"/>
      <c r="D9" s="70"/>
      <c r="E9" s="71"/>
      <c r="F9" s="72"/>
      <c r="G9" s="58"/>
      <c r="H9" s="58"/>
      <c r="I9" s="58"/>
      <c r="R9" s="59" t="s">
        <v>46</v>
      </c>
    </row>
    <row r="10" spans="1:19" ht="13" customHeight="1" x14ac:dyDescent="0.2">
      <c r="A10" s="68"/>
      <c r="B10" s="68"/>
      <c r="C10" s="69"/>
      <c r="D10" s="70"/>
      <c r="E10" s="71"/>
      <c r="F10" s="72"/>
      <c r="G10" s="58"/>
      <c r="H10" s="58"/>
      <c r="I10" s="58"/>
      <c r="R10" s="59" t="s">
        <v>47</v>
      </c>
    </row>
    <row r="11" spans="1:19" ht="15" x14ac:dyDescent="0.2">
      <c r="A11" s="68"/>
      <c r="B11" s="68"/>
      <c r="C11" s="69"/>
      <c r="D11" s="70"/>
      <c r="E11" s="71"/>
      <c r="F11" s="72"/>
      <c r="G11" s="58"/>
      <c r="H11" s="58"/>
      <c r="I11" s="58"/>
    </row>
    <row r="12" spans="1:19" ht="15.75" customHeight="1" x14ac:dyDescent="0.2">
      <c r="A12" s="58"/>
      <c r="B12" s="58"/>
      <c r="C12" s="58"/>
      <c r="D12" s="58"/>
      <c r="E12" s="58"/>
      <c r="F12" s="58"/>
      <c r="G12" s="58"/>
      <c r="H12" s="58"/>
      <c r="I12" s="58"/>
      <c r="J12" s="58"/>
      <c r="K12" s="58"/>
      <c r="S12" s="59" t="s">
        <v>81</v>
      </c>
    </row>
    <row r="13" spans="1:19" ht="15" customHeight="1" x14ac:dyDescent="0.2">
      <c r="A13" s="111" t="s">
        <v>51</v>
      </c>
      <c r="B13" s="111"/>
      <c r="C13" s="111"/>
      <c r="D13" s="111"/>
      <c r="E13" s="111"/>
      <c r="F13" s="111"/>
      <c r="G13" s="111"/>
      <c r="H13" s="111"/>
      <c r="I13" s="111"/>
      <c r="J13" s="58"/>
      <c r="S13" s="59" t="s">
        <v>75</v>
      </c>
    </row>
    <row r="14" spans="1:19" ht="40" customHeight="1" x14ac:dyDescent="0.2">
      <c r="A14" s="74" t="s">
        <v>53</v>
      </c>
      <c r="B14" s="74" t="s">
        <v>9</v>
      </c>
      <c r="C14" s="74" t="s">
        <v>10</v>
      </c>
      <c r="D14" s="74" t="s">
        <v>54</v>
      </c>
      <c r="E14" s="74" t="s">
        <v>55</v>
      </c>
      <c r="F14" s="74" t="s">
        <v>56</v>
      </c>
      <c r="G14" s="74" t="s">
        <v>57</v>
      </c>
      <c r="H14" s="74" t="s">
        <v>48</v>
      </c>
      <c r="I14" s="74" t="s">
        <v>17</v>
      </c>
      <c r="J14" s="58"/>
      <c r="S14" s="59" t="s">
        <v>76</v>
      </c>
    </row>
    <row r="15" spans="1:19" ht="40.75" customHeight="1" x14ac:dyDescent="0.2">
      <c r="A15" s="76"/>
      <c r="B15" s="77"/>
      <c r="C15" s="77"/>
      <c r="D15" s="78">
        <f t="shared" ref="D15:D35" si="0">IF(H15="NO CUMPLE",0,C15-B15)</f>
        <v>0</v>
      </c>
      <c r="E15" s="79"/>
      <c r="F15" s="79"/>
      <c r="G15" s="77" t="s">
        <v>7</v>
      </c>
      <c r="H15" s="80" t="s">
        <v>47</v>
      </c>
      <c r="I15" s="79"/>
      <c r="J15" s="58"/>
      <c r="S15" s="59" t="s">
        <v>77</v>
      </c>
    </row>
    <row r="16" spans="1:19" ht="40.75" customHeight="1" x14ac:dyDescent="0.2">
      <c r="A16" s="76"/>
      <c r="B16" s="77"/>
      <c r="C16" s="77"/>
      <c r="D16" s="78">
        <f t="shared" si="0"/>
        <v>0</v>
      </c>
      <c r="E16" s="79"/>
      <c r="F16" s="79"/>
      <c r="G16" s="77" t="s">
        <v>7</v>
      </c>
      <c r="H16" s="80" t="s">
        <v>47</v>
      </c>
      <c r="I16" s="79"/>
      <c r="J16" s="58"/>
      <c r="R16" s="73" t="s">
        <v>49</v>
      </c>
      <c r="S16" s="59" t="s">
        <v>78</v>
      </c>
    </row>
    <row r="17" spans="1:19" ht="40.75" customHeight="1" x14ac:dyDescent="0.2">
      <c r="A17" s="76"/>
      <c r="B17" s="77"/>
      <c r="C17" s="77"/>
      <c r="D17" s="78">
        <f t="shared" si="0"/>
        <v>0</v>
      </c>
      <c r="E17" s="79"/>
      <c r="F17" s="79"/>
      <c r="G17" s="77" t="s">
        <v>7</v>
      </c>
      <c r="H17" s="80" t="s">
        <v>47</v>
      </c>
      <c r="I17" s="79"/>
      <c r="J17" s="58"/>
      <c r="R17" s="73" t="s">
        <v>50</v>
      </c>
      <c r="S17" s="59"/>
    </row>
    <row r="18" spans="1:19" ht="40.75" customHeight="1" x14ac:dyDescent="0.2">
      <c r="A18" s="76"/>
      <c r="B18" s="77"/>
      <c r="C18" s="77"/>
      <c r="D18" s="78">
        <f t="shared" si="0"/>
        <v>0</v>
      </c>
      <c r="E18" s="79"/>
      <c r="F18" s="79"/>
      <c r="G18" s="77" t="s">
        <v>7</v>
      </c>
      <c r="H18" s="80" t="s">
        <v>47</v>
      </c>
      <c r="I18" s="79"/>
      <c r="J18" s="58"/>
      <c r="R18" s="73"/>
      <c r="S18" s="59" t="s">
        <v>7</v>
      </c>
    </row>
    <row r="19" spans="1:19" ht="40.75" customHeight="1" x14ac:dyDescent="0.2">
      <c r="A19" s="76"/>
      <c r="B19" s="77"/>
      <c r="C19" s="77"/>
      <c r="D19" s="78">
        <f t="shared" si="0"/>
        <v>0</v>
      </c>
      <c r="E19" s="79"/>
      <c r="F19" s="79"/>
      <c r="G19" s="77" t="s">
        <v>7</v>
      </c>
      <c r="H19" s="80" t="s">
        <v>47</v>
      </c>
      <c r="I19" s="79"/>
      <c r="J19" s="58"/>
      <c r="R19" s="75" t="s">
        <v>7</v>
      </c>
    </row>
    <row r="20" spans="1:19" ht="40.75" customHeight="1" x14ac:dyDescent="0.2">
      <c r="A20" s="76"/>
      <c r="B20" s="77"/>
      <c r="C20" s="77"/>
      <c r="D20" s="78">
        <f t="shared" si="0"/>
        <v>0</v>
      </c>
      <c r="E20" s="79"/>
      <c r="F20" s="79"/>
      <c r="G20" s="77" t="s">
        <v>7</v>
      </c>
      <c r="H20" s="80" t="s">
        <v>47</v>
      </c>
      <c r="I20" s="79"/>
      <c r="J20" s="58"/>
    </row>
    <row r="21" spans="1:19" ht="40.75" customHeight="1" x14ac:dyDescent="0.2">
      <c r="A21" s="76"/>
      <c r="B21" s="77"/>
      <c r="C21" s="77"/>
      <c r="D21" s="78">
        <f t="shared" si="0"/>
        <v>0</v>
      </c>
      <c r="E21" s="79"/>
      <c r="F21" s="79"/>
      <c r="G21" s="77" t="s">
        <v>7</v>
      </c>
      <c r="H21" s="80" t="s">
        <v>47</v>
      </c>
      <c r="I21" s="79"/>
      <c r="J21" s="58"/>
    </row>
    <row r="22" spans="1:19" ht="40.75" customHeight="1" x14ac:dyDescent="0.2">
      <c r="A22" s="76"/>
      <c r="B22" s="77"/>
      <c r="C22" s="77"/>
      <c r="D22" s="78">
        <f t="shared" si="0"/>
        <v>0</v>
      </c>
      <c r="E22" s="79"/>
      <c r="F22" s="79"/>
      <c r="G22" s="77" t="s">
        <v>7</v>
      </c>
      <c r="H22" s="80" t="s">
        <v>47</v>
      </c>
      <c r="I22" s="79"/>
      <c r="J22" s="58"/>
    </row>
    <row r="23" spans="1:19" ht="40.75" customHeight="1" x14ac:dyDescent="0.2">
      <c r="A23" s="76"/>
      <c r="B23" s="77"/>
      <c r="C23" s="77"/>
      <c r="D23" s="78">
        <f t="shared" si="0"/>
        <v>0</v>
      </c>
      <c r="E23" s="79"/>
      <c r="F23" s="79"/>
      <c r="G23" s="77" t="s">
        <v>7</v>
      </c>
      <c r="H23" s="80" t="s">
        <v>47</v>
      </c>
      <c r="I23" s="79"/>
      <c r="J23" s="58"/>
    </row>
    <row r="24" spans="1:19" ht="40.75" customHeight="1" x14ac:dyDescent="0.2">
      <c r="A24" s="76"/>
      <c r="B24" s="77"/>
      <c r="C24" s="77"/>
      <c r="D24" s="78">
        <f t="shared" si="0"/>
        <v>0</v>
      </c>
      <c r="E24" s="79"/>
      <c r="F24" s="79"/>
      <c r="G24" s="77" t="s">
        <v>7</v>
      </c>
      <c r="H24" s="80" t="s">
        <v>47</v>
      </c>
      <c r="I24" s="79"/>
      <c r="J24" s="58"/>
    </row>
    <row r="25" spans="1:19" ht="40.75" customHeight="1" x14ac:dyDescent="0.2">
      <c r="A25" s="76"/>
      <c r="B25" s="77"/>
      <c r="C25" s="77"/>
      <c r="D25" s="78">
        <f t="shared" si="0"/>
        <v>0</v>
      </c>
      <c r="E25" s="79"/>
      <c r="F25" s="79"/>
      <c r="G25" s="77" t="s">
        <v>7</v>
      </c>
      <c r="H25" s="80" t="s">
        <v>47</v>
      </c>
      <c r="I25" s="79"/>
      <c r="J25" s="58"/>
    </row>
    <row r="26" spans="1:19" ht="40.75" customHeight="1" x14ac:dyDescent="0.2">
      <c r="A26" s="76"/>
      <c r="B26" s="77"/>
      <c r="C26" s="77"/>
      <c r="D26" s="78">
        <f t="shared" si="0"/>
        <v>0</v>
      </c>
      <c r="E26" s="79"/>
      <c r="F26" s="79"/>
      <c r="G26" s="77" t="s">
        <v>7</v>
      </c>
      <c r="H26" s="80" t="s">
        <v>47</v>
      </c>
      <c r="I26" s="79"/>
      <c r="J26" s="58"/>
    </row>
    <row r="27" spans="1:19" ht="40.75" customHeight="1" x14ac:dyDescent="0.2">
      <c r="A27" s="76"/>
      <c r="B27" s="77"/>
      <c r="C27" s="77"/>
      <c r="D27" s="78">
        <f t="shared" si="0"/>
        <v>0</v>
      </c>
      <c r="E27" s="79"/>
      <c r="F27" s="79"/>
      <c r="G27" s="77" t="s">
        <v>7</v>
      </c>
      <c r="H27" s="80" t="s">
        <v>47</v>
      </c>
      <c r="I27" s="79"/>
      <c r="J27" s="58"/>
    </row>
    <row r="28" spans="1:19" ht="40.75" customHeight="1" x14ac:dyDescent="0.2">
      <c r="A28" s="76"/>
      <c r="B28" s="77"/>
      <c r="C28" s="77"/>
      <c r="D28" s="78">
        <f t="shared" si="0"/>
        <v>0</v>
      </c>
      <c r="E28" s="79"/>
      <c r="F28" s="79"/>
      <c r="G28" s="77" t="s">
        <v>7</v>
      </c>
      <c r="H28" s="80" t="s">
        <v>47</v>
      </c>
      <c r="I28" s="79"/>
      <c r="J28" s="58"/>
    </row>
    <row r="29" spans="1:19" ht="40.75" customHeight="1" x14ac:dyDescent="0.2">
      <c r="A29" s="76"/>
      <c r="B29" s="77"/>
      <c r="C29" s="77"/>
      <c r="D29" s="78">
        <f t="shared" si="0"/>
        <v>0</v>
      </c>
      <c r="E29" s="79"/>
      <c r="F29" s="79"/>
      <c r="G29" s="77" t="s">
        <v>7</v>
      </c>
      <c r="H29" s="80" t="s">
        <v>47</v>
      </c>
      <c r="I29" s="79"/>
      <c r="J29" s="58"/>
    </row>
    <row r="30" spans="1:19" ht="40.75" customHeight="1" x14ac:dyDescent="0.2">
      <c r="A30" s="76"/>
      <c r="B30" s="77"/>
      <c r="C30" s="77"/>
      <c r="D30" s="78">
        <f t="shared" si="0"/>
        <v>0</v>
      </c>
      <c r="E30" s="79"/>
      <c r="F30" s="79"/>
      <c r="G30" s="77" t="s">
        <v>7</v>
      </c>
      <c r="H30" s="80" t="s">
        <v>47</v>
      </c>
      <c r="I30" s="79"/>
      <c r="J30" s="58"/>
    </row>
    <row r="31" spans="1:19" ht="40.75" customHeight="1" x14ac:dyDescent="0.2">
      <c r="A31" s="76"/>
      <c r="B31" s="77"/>
      <c r="C31" s="77"/>
      <c r="D31" s="78">
        <f t="shared" si="0"/>
        <v>0</v>
      </c>
      <c r="E31" s="79"/>
      <c r="F31" s="79"/>
      <c r="G31" s="77" t="s">
        <v>7</v>
      </c>
      <c r="H31" s="80" t="s">
        <v>47</v>
      </c>
      <c r="I31" s="79"/>
      <c r="J31" s="58"/>
    </row>
    <row r="32" spans="1:19" ht="40.75" customHeight="1" x14ac:dyDescent="0.2">
      <c r="A32" s="76"/>
      <c r="B32" s="77"/>
      <c r="C32" s="77"/>
      <c r="D32" s="78">
        <f t="shared" si="0"/>
        <v>0</v>
      </c>
      <c r="E32" s="79"/>
      <c r="F32" s="79"/>
      <c r="G32" s="77" t="s">
        <v>7</v>
      </c>
      <c r="H32" s="80" t="s">
        <v>47</v>
      </c>
      <c r="I32" s="79"/>
      <c r="J32" s="58"/>
    </row>
    <row r="33" spans="1:10" ht="40.75" customHeight="1" x14ac:dyDescent="0.2">
      <c r="A33" s="76"/>
      <c r="B33" s="77"/>
      <c r="C33" s="77"/>
      <c r="D33" s="78">
        <f t="shared" si="0"/>
        <v>0</v>
      </c>
      <c r="E33" s="79"/>
      <c r="F33" s="79"/>
      <c r="G33" s="77" t="s">
        <v>7</v>
      </c>
      <c r="H33" s="80" t="s">
        <v>47</v>
      </c>
      <c r="I33" s="79"/>
      <c r="J33" s="58"/>
    </row>
    <row r="34" spans="1:10" ht="40.75" customHeight="1" x14ac:dyDescent="0.2">
      <c r="A34" s="76"/>
      <c r="B34" s="77"/>
      <c r="C34" s="77"/>
      <c r="D34" s="78">
        <f t="shared" si="0"/>
        <v>0</v>
      </c>
      <c r="E34" s="79"/>
      <c r="F34" s="79"/>
      <c r="G34" s="77" t="s">
        <v>7</v>
      </c>
      <c r="H34" s="80" t="s">
        <v>47</v>
      </c>
      <c r="I34" s="79"/>
      <c r="J34" s="58"/>
    </row>
    <row r="35" spans="1:10" ht="40.75" customHeight="1" x14ac:dyDescent="0.2">
      <c r="A35" s="81"/>
      <c r="B35" s="77"/>
      <c r="C35" s="77"/>
      <c r="D35" s="78">
        <f t="shared" si="0"/>
        <v>0</v>
      </c>
      <c r="E35" s="77"/>
      <c r="F35" s="77"/>
      <c r="G35" s="77" t="s">
        <v>7</v>
      </c>
      <c r="H35" s="80" t="s">
        <v>47</v>
      </c>
      <c r="I35" s="67"/>
      <c r="J35" s="58"/>
    </row>
    <row r="36" spans="1:10" x14ac:dyDescent="0.2">
      <c r="A36" s="121" t="s">
        <v>5</v>
      </c>
      <c r="B36" s="121"/>
      <c r="C36" s="121"/>
      <c r="D36" s="82">
        <f>SUM(D15:D35)/360</f>
        <v>0</v>
      </c>
      <c r="E36" s="84"/>
      <c r="F36" s="58"/>
      <c r="G36" s="58"/>
      <c r="H36" s="58"/>
      <c r="I36" s="58"/>
    </row>
    <row r="37" spans="1:10" x14ac:dyDescent="0.2">
      <c r="A37" s="58"/>
      <c r="B37" s="58"/>
      <c r="C37" s="87" t="s">
        <v>73</v>
      </c>
      <c r="D37" s="88">
        <f>IF(('[2]COORDINADOR ADM-FIN'!$D$46+D36)&lt;=12,0,IF(AND(('[2]COORDINADOR ADM-FIN'!$D$46+D36)&gt;12,('[2]COORDINADOR ADM-FIN'!$D$46+D36)&lt;=17),5,IF(('[2]COORDINADOR ADM-FIN'!$D$46+D36)&gt;17,10,0)))</f>
        <v>0</v>
      </c>
      <c r="E37" s="58"/>
      <c r="F37" s="58"/>
      <c r="G37" s="58"/>
      <c r="H37" s="58"/>
      <c r="I37" s="58"/>
    </row>
    <row r="38" spans="1:10" x14ac:dyDescent="0.2">
      <c r="A38" s="85"/>
      <c r="B38" s="83"/>
      <c r="C38" s="84"/>
      <c r="D38" s="84"/>
      <c r="E38" s="84"/>
      <c r="F38" s="58"/>
    </row>
  </sheetData>
  <mergeCells count="8">
    <mergeCell ref="A36:C36"/>
    <mergeCell ref="A13:I13"/>
    <mergeCell ref="A1:I1"/>
    <mergeCell ref="A2:I2"/>
    <mergeCell ref="A3:I3"/>
    <mergeCell ref="A5:E5"/>
    <mergeCell ref="B6:C6"/>
    <mergeCell ref="B7:C7"/>
  </mergeCells>
  <dataValidations count="5">
    <dataValidation type="list" allowBlank="1" showInputMessage="1" showErrorMessage="1" sqref="B65533:C65533 IX65533:IY65533 ST65533:SU65533 ACP65533:ACQ65533 AML65533:AMM65533 AWH65533:AWI65533 BGD65533:BGE65533 BPZ65533:BQA65533 BZV65533:BZW65533 CJR65533:CJS65533 CTN65533:CTO65533 DDJ65533:DDK65533 DNF65533:DNG65533 DXB65533:DXC65533 EGX65533:EGY65533 EQT65533:EQU65533 FAP65533:FAQ65533 FKL65533:FKM65533 FUH65533:FUI65533 GED65533:GEE65533 GNZ65533:GOA65533 GXV65533:GXW65533 HHR65533:HHS65533 HRN65533:HRO65533 IBJ65533:IBK65533 ILF65533:ILG65533 IVB65533:IVC65533 JEX65533:JEY65533 JOT65533:JOU65533 JYP65533:JYQ65533 KIL65533:KIM65533 KSH65533:KSI65533 LCD65533:LCE65533 LLZ65533:LMA65533 LVV65533:LVW65533 MFR65533:MFS65533 MPN65533:MPO65533 MZJ65533:MZK65533 NJF65533:NJG65533 NTB65533:NTC65533 OCX65533:OCY65533 OMT65533:OMU65533 OWP65533:OWQ65533 PGL65533:PGM65533 PQH65533:PQI65533 QAD65533:QAE65533 QJZ65533:QKA65533 QTV65533:QTW65533 RDR65533:RDS65533 RNN65533:RNO65533 RXJ65533:RXK65533 SHF65533:SHG65533 SRB65533:SRC65533 TAX65533:TAY65533 TKT65533:TKU65533 TUP65533:TUQ65533 UEL65533:UEM65533 UOH65533:UOI65533 UYD65533:UYE65533 VHZ65533:VIA65533 VRV65533:VRW65533 WBR65533:WBS65533 WLN65533:WLO65533 WVJ65533:WVK65533 B131069:C131069 IX131069:IY131069 ST131069:SU131069 ACP131069:ACQ131069 AML131069:AMM131069 AWH131069:AWI131069 BGD131069:BGE131069 BPZ131069:BQA131069 BZV131069:BZW131069 CJR131069:CJS131069 CTN131069:CTO131069 DDJ131069:DDK131069 DNF131069:DNG131069 DXB131069:DXC131069 EGX131069:EGY131069 EQT131069:EQU131069 FAP131069:FAQ131069 FKL131069:FKM131069 FUH131069:FUI131069 GED131069:GEE131069 GNZ131069:GOA131069 GXV131069:GXW131069 HHR131069:HHS131069 HRN131069:HRO131069 IBJ131069:IBK131069 ILF131069:ILG131069 IVB131069:IVC131069 JEX131069:JEY131069 JOT131069:JOU131069 JYP131069:JYQ131069 KIL131069:KIM131069 KSH131069:KSI131069 LCD131069:LCE131069 LLZ131069:LMA131069 LVV131069:LVW131069 MFR131069:MFS131069 MPN131069:MPO131069 MZJ131069:MZK131069 NJF131069:NJG131069 NTB131069:NTC131069 OCX131069:OCY131069 OMT131069:OMU131069 OWP131069:OWQ131069 PGL131069:PGM131069 PQH131069:PQI131069 QAD131069:QAE131069 QJZ131069:QKA131069 QTV131069:QTW131069 RDR131069:RDS131069 RNN131069:RNO131069 RXJ131069:RXK131069 SHF131069:SHG131069 SRB131069:SRC131069 TAX131069:TAY131069 TKT131069:TKU131069 TUP131069:TUQ131069 UEL131069:UEM131069 UOH131069:UOI131069 UYD131069:UYE131069 VHZ131069:VIA131069 VRV131069:VRW131069 WBR131069:WBS131069 WLN131069:WLO131069 WVJ131069:WVK131069 B196605:C196605 IX196605:IY196605 ST196605:SU196605 ACP196605:ACQ196605 AML196605:AMM196605 AWH196605:AWI196605 BGD196605:BGE196605 BPZ196605:BQA196605 BZV196605:BZW196605 CJR196605:CJS196605 CTN196605:CTO196605 DDJ196605:DDK196605 DNF196605:DNG196605 DXB196605:DXC196605 EGX196605:EGY196605 EQT196605:EQU196605 FAP196605:FAQ196605 FKL196605:FKM196605 FUH196605:FUI196605 GED196605:GEE196605 GNZ196605:GOA196605 GXV196605:GXW196605 HHR196605:HHS196605 HRN196605:HRO196605 IBJ196605:IBK196605 ILF196605:ILG196605 IVB196605:IVC196605 JEX196605:JEY196605 JOT196605:JOU196605 JYP196605:JYQ196605 KIL196605:KIM196605 KSH196605:KSI196605 LCD196605:LCE196605 LLZ196605:LMA196605 LVV196605:LVW196605 MFR196605:MFS196605 MPN196605:MPO196605 MZJ196605:MZK196605 NJF196605:NJG196605 NTB196605:NTC196605 OCX196605:OCY196605 OMT196605:OMU196605 OWP196605:OWQ196605 PGL196605:PGM196605 PQH196605:PQI196605 QAD196605:QAE196605 QJZ196605:QKA196605 QTV196605:QTW196605 RDR196605:RDS196605 RNN196605:RNO196605 RXJ196605:RXK196605 SHF196605:SHG196605 SRB196605:SRC196605 TAX196605:TAY196605 TKT196605:TKU196605 TUP196605:TUQ196605 UEL196605:UEM196605 UOH196605:UOI196605 UYD196605:UYE196605 VHZ196605:VIA196605 VRV196605:VRW196605 WBR196605:WBS196605 WLN196605:WLO196605 WVJ196605:WVK196605 B262141:C262141 IX262141:IY262141 ST262141:SU262141 ACP262141:ACQ262141 AML262141:AMM262141 AWH262141:AWI262141 BGD262141:BGE262141 BPZ262141:BQA262141 BZV262141:BZW262141 CJR262141:CJS262141 CTN262141:CTO262141 DDJ262141:DDK262141 DNF262141:DNG262141 DXB262141:DXC262141 EGX262141:EGY262141 EQT262141:EQU262141 FAP262141:FAQ262141 FKL262141:FKM262141 FUH262141:FUI262141 GED262141:GEE262141 GNZ262141:GOA262141 GXV262141:GXW262141 HHR262141:HHS262141 HRN262141:HRO262141 IBJ262141:IBK262141 ILF262141:ILG262141 IVB262141:IVC262141 JEX262141:JEY262141 JOT262141:JOU262141 JYP262141:JYQ262141 KIL262141:KIM262141 KSH262141:KSI262141 LCD262141:LCE262141 LLZ262141:LMA262141 LVV262141:LVW262141 MFR262141:MFS262141 MPN262141:MPO262141 MZJ262141:MZK262141 NJF262141:NJG262141 NTB262141:NTC262141 OCX262141:OCY262141 OMT262141:OMU262141 OWP262141:OWQ262141 PGL262141:PGM262141 PQH262141:PQI262141 QAD262141:QAE262141 QJZ262141:QKA262141 QTV262141:QTW262141 RDR262141:RDS262141 RNN262141:RNO262141 RXJ262141:RXK262141 SHF262141:SHG262141 SRB262141:SRC262141 TAX262141:TAY262141 TKT262141:TKU262141 TUP262141:TUQ262141 UEL262141:UEM262141 UOH262141:UOI262141 UYD262141:UYE262141 VHZ262141:VIA262141 VRV262141:VRW262141 WBR262141:WBS262141 WLN262141:WLO262141 WVJ262141:WVK262141 B327677:C327677 IX327677:IY327677 ST327677:SU327677 ACP327677:ACQ327677 AML327677:AMM327677 AWH327677:AWI327677 BGD327677:BGE327677 BPZ327677:BQA327677 BZV327677:BZW327677 CJR327677:CJS327677 CTN327677:CTO327677 DDJ327677:DDK327677 DNF327677:DNG327677 DXB327677:DXC327677 EGX327677:EGY327677 EQT327677:EQU327677 FAP327677:FAQ327677 FKL327677:FKM327677 FUH327677:FUI327677 GED327677:GEE327677 GNZ327677:GOA327677 GXV327677:GXW327677 HHR327677:HHS327677 HRN327677:HRO327677 IBJ327677:IBK327677 ILF327677:ILG327677 IVB327677:IVC327677 JEX327677:JEY327677 JOT327677:JOU327677 JYP327677:JYQ327677 KIL327677:KIM327677 KSH327677:KSI327677 LCD327677:LCE327677 LLZ327677:LMA327677 LVV327677:LVW327677 MFR327677:MFS327677 MPN327677:MPO327677 MZJ327677:MZK327677 NJF327677:NJG327677 NTB327677:NTC327677 OCX327677:OCY327677 OMT327677:OMU327677 OWP327677:OWQ327677 PGL327677:PGM327677 PQH327677:PQI327677 QAD327677:QAE327677 QJZ327677:QKA327677 QTV327677:QTW327677 RDR327677:RDS327677 RNN327677:RNO327677 RXJ327677:RXK327677 SHF327677:SHG327677 SRB327677:SRC327677 TAX327677:TAY327677 TKT327677:TKU327677 TUP327677:TUQ327677 UEL327677:UEM327677 UOH327677:UOI327677 UYD327677:UYE327677 VHZ327677:VIA327677 VRV327677:VRW327677 WBR327677:WBS327677 WLN327677:WLO327677 WVJ327677:WVK327677 B393213:C393213 IX393213:IY393213 ST393213:SU393213 ACP393213:ACQ393213 AML393213:AMM393213 AWH393213:AWI393213 BGD393213:BGE393213 BPZ393213:BQA393213 BZV393213:BZW393213 CJR393213:CJS393213 CTN393213:CTO393213 DDJ393213:DDK393213 DNF393213:DNG393213 DXB393213:DXC393213 EGX393213:EGY393213 EQT393213:EQU393213 FAP393213:FAQ393213 FKL393213:FKM393213 FUH393213:FUI393213 GED393213:GEE393213 GNZ393213:GOA393213 GXV393213:GXW393213 HHR393213:HHS393213 HRN393213:HRO393213 IBJ393213:IBK393213 ILF393213:ILG393213 IVB393213:IVC393213 JEX393213:JEY393213 JOT393213:JOU393213 JYP393213:JYQ393213 KIL393213:KIM393213 KSH393213:KSI393213 LCD393213:LCE393213 LLZ393213:LMA393213 LVV393213:LVW393213 MFR393213:MFS393213 MPN393213:MPO393213 MZJ393213:MZK393213 NJF393213:NJG393213 NTB393213:NTC393213 OCX393213:OCY393213 OMT393213:OMU393213 OWP393213:OWQ393213 PGL393213:PGM393213 PQH393213:PQI393213 QAD393213:QAE393213 QJZ393213:QKA393213 QTV393213:QTW393213 RDR393213:RDS393213 RNN393213:RNO393213 RXJ393213:RXK393213 SHF393213:SHG393213 SRB393213:SRC393213 TAX393213:TAY393213 TKT393213:TKU393213 TUP393213:TUQ393213 UEL393213:UEM393213 UOH393213:UOI393213 UYD393213:UYE393213 VHZ393213:VIA393213 VRV393213:VRW393213 WBR393213:WBS393213 WLN393213:WLO393213 WVJ393213:WVK393213 B458749:C458749 IX458749:IY458749 ST458749:SU458749 ACP458749:ACQ458749 AML458749:AMM458749 AWH458749:AWI458749 BGD458749:BGE458749 BPZ458749:BQA458749 BZV458749:BZW458749 CJR458749:CJS458749 CTN458749:CTO458749 DDJ458749:DDK458749 DNF458749:DNG458749 DXB458749:DXC458749 EGX458749:EGY458749 EQT458749:EQU458749 FAP458749:FAQ458749 FKL458749:FKM458749 FUH458749:FUI458749 GED458749:GEE458749 GNZ458749:GOA458749 GXV458749:GXW458749 HHR458749:HHS458749 HRN458749:HRO458749 IBJ458749:IBK458749 ILF458749:ILG458749 IVB458749:IVC458749 JEX458749:JEY458749 JOT458749:JOU458749 JYP458749:JYQ458749 KIL458749:KIM458749 KSH458749:KSI458749 LCD458749:LCE458749 LLZ458749:LMA458749 LVV458749:LVW458749 MFR458749:MFS458749 MPN458749:MPO458749 MZJ458749:MZK458749 NJF458749:NJG458749 NTB458749:NTC458749 OCX458749:OCY458749 OMT458749:OMU458749 OWP458749:OWQ458749 PGL458749:PGM458749 PQH458749:PQI458749 QAD458749:QAE458749 QJZ458749:QKA458749 QTV458749:QTW458749 RDR458749:RDS458749 RNN458749:RNO458749 RXJ458749:RXK458749 SHF458749:SHG458749 SRB458749:SRC458749 TAX458749:TAY458749 TKT458749:TKU458749 TUP458749:TUQ458749 UEL458749:UEM458749 UOH458749:UOI458749 UYD458749:UYE458749 VHZ458749:VIA458749 VRV458749:VRW458749 WBR458749:WBS458749 WLN458749:WLO458749 WVJ458749:WVK458749 B524285:C524285 IX524285:IY524285 ST524285:SU524285 ACP524285:ACQ524285 AML524285:AMM524285 AWH524285:AWI524285 BGD524285:BGE524285 BPZ524285:BQA524285 BZV524285:BZW524285 CJR524285:CJS524285 CTN524285:CTO524285 DDJ524285:DDK524285 DNF524285:DNG524285 DXB524285:DXC524285 EGX524285:EGY524285 EQT524285:EQU524285 FAP524285:FAQ524285 FKL524285:FKM524285 FUH524285:FUI524285 GED524285:GEE524285 GNZ524285:GOA524285 GXV524285:GXW524285 HHR524285:HHS524285 HRN524285:HRO524285 IBJ524285:IBK524285 ILF524285:ILG524285 IVB524285:IVC524285 JEX524285:JEY524285 JOT524285:JOU524285 JYP524285:JYQ524285 KIL524285:KIM524285 KSH524285:KSI524285 LCD524285:LCE524285 LLZ524285:LMA524285 LVV524285:LVW524285 MFR524285:MFS524285 MPN524285:MPO524285 MZJ524285:MZK524285 NJF524285:NJG524285 NTB524285:NTC524285 OCX524285:OCY524285 OMT524285:OMU524285 OWP524285:OWQ524285 PGL524285:PGM524285 PQH524285:PQI524285 QAD524285:QAE524285 QJZ524285:QKA524285 QTV524285:QTW524285 RDR524285:RDS524285 RNN524285:RNO524285 RXJ524285:RXK524285 SHF524285:SHG524285 SRB524285:SRC524285 TAX524285:TAY524285 TKT524285:TKU524285 TUP524285:TUQ524285 UEL524285:UEM524285 UOH524285:UOI524285 UYD524285:UYE524285 VHZ524285:VIA524285 VRV524285:VRW524285 WBR524285:WBS524285 WLN524285:WLO524285 WVJ524285:WVK524285 B589821:C589821 IX589821:IY589821 ST589821:SU589821 ACP589821:ACQ589821 AML589821:AMM589821 AWH589821:AWI589821 BGD589821:BGE589821 BPZ589821:BQA589821 BZV589821:BZW589821 CJR589821:CJS589821 CTN589821:CTO589821 DDJ589821:DDK589821 DNF589821:DNG589821 DXB589821:DXC589821 EGX589821:EGY589821 EQT589821:EQU589821 FAP589821:FAQ589821 FKL589821:FKM589821 FUH589821:FUI589821 GED589821:GEE589821 GNZ589821:GOA589821 GXV589821:GXW589821 HHR589821:HHS589821 HRN589821:HRO589821 IBJ589821:IBK589821 ILF589821:ILG589821 IVB589821:IVC589821 JEX589821:JEY589821 JOT589821:JOU589821 JYP589821:JYQ589821 KIL589821:KIM589821 KSH589821:KSI589821 LCD589821:LCE589821 LLZ589821:LMA589821 LVV589821:LVW589821 MFR589821:MFS589821 MPN589821:MPO589821 MZJ589821:MZK589821 NJF589821:NJG589821 NTB589821:NTC589821 OCX589821:OCY589821 OMT589821:OMU589821 OWP589821:OWQ589821 PGL589821:PGM589821 PQH589821:PQI589821 QAD589821:QAE589821 QJZ589821:QKA589821 QTV589821:QTW589821 RDR589821:RDS589821 RNN589821:RNO589821 RXJ589821:RXK589821 SHF589821:SHG589821 SRB589821:SRC589821 TAX589821:TAY589821 TKT589821:TKU589821 TUP589821:TUQ589821 UEL589821:UEM589821 UOH589821:UOI589821 UYD589821:UYE589821 VHZ589821:VIA589821 VRV589821:VRW589821 WBR589821:WBS589821 WLN589821:WLO589821 WVJ589821:WVK589821 B655357:C655357 IX655357:IY655357 ST655357:SU655357 ACP655357:ACQ655357 AML655357:AMM655357 AWH655357:AWI655357 BGD655357:BGE655357 BPZ655357:BQA655357 BZV655357:BZW655357 CJR655357:CJS655357 CTN655357:CTO655357 DDJ655357:DDK655357 DNF655357:DNG655357 DXB655357:DXC655357 EGX655357:EGY655357 EQT655357:EQU655357 FAP655357:FAQ655357 FKL655357:FKM655357 FUH655357:FUI655357 GED655357:GEE655357 GNZ655357:GOA655357 GXV655357:GXW655357 HHR655357:HHS655357 HRN655357:HRO655357 IBJ655357:IBK655357 ILF655357:ILG655357 IVB655357:IVC655357 JEX655357:JEY655357 JOT655357:JOU655357 JYP655357:JYQ655357 KIL655357:KIM655357 KSH655357:KSI655357 LCD655357:LCE655357 LLZ655357:LMA655357 LVV655357:LVW655357 MFR655357:MFS655357 MPN655357:MPO655357 MZJ655357:MZK655357 NJF655357:NJG655357 NTB655357:NTC655357 OCX655357:OCY655357 OMT655357:OMU655357 OWP655357:OWQ655357 PGL655357:PGM655357 PQH655357:PQI655357 QAD655357:QAE655357 QJZ655357:QKA655357 QTV655357:QTW655357 RDR655357:RDS655357 RNN655357:RNO655357 RXJ655357:RXK655357 SHF655357:SHG655357 SRB655357:SRC655357 TAX655357:TAY655357 TKT655357:TKU655357 TUP655357:TUQ655357 UEL655357:UEM655357 UOH655357:UOI655357 UYD655357:UYE655357 VHZ655357:VIA655357 VRV655357:VRW655357 WBR655357:WBS655357 WLN655357:WLO655357 WVJ655357:WVK655357 B720893:C720893 IX720893:IY720893 ST720893:SU720893 ACP720893:ACQ720893 AML720893:AMM720893 AWH720893:AWI720893 BGD720893:BGE720893 BPZ720893:BQA720893 BZV720893:BZW720893 CJR720893:CJS720893 CTN720893:CTO720893 DDJ720893:DDK720893 DNF720893:DNG720893 DXB720893:DXC720893 EGX720893:EGY720893 EQT720893:EQU720893 FAP720893:FAQ720893 FKL720893:FKM720893 FUH720893:FUI720893 GED720893:GEE720893 GNZ720893:GOA720893 GXV720893:GXW720893 HHR720893:HHS720893 HRN720893:HRO720893 IBJ720893:IBK720893 ILF720893:ILG720893 IVB720893:IVC720893 JEX720893:JEY720893 JOT720893:JOU720893 JYP720893:JYQ720893 KIL720893:KIM720893 KSH720893:KSI720893 LCD720893:LCE720893 LLZ720893:LMA720893 LVV720893:LVW720893 MFR720893:MFS720893 MPN720893:MPO720893 MZJ720893:MZK720893 NJF720893:NJG720893 NTB720893:NTC720893 OCX720893:OCY720893 OMT720893:OMU720893 OWP720893:OWQ720893 PGL720893:PGM720893 PQH720893:PQI720893 QAD720893:QAE720893 QJZ720893:QKA720893 QTV720893:QTW720893 RDR720893:RDS720893 RNN720893:RNO720893 RXJ720893:RXK720893 SHF720893:SHG720893 SRB720893:SRC720893 TAX720893:TAY720893 TKT720893:TKU720893 TUP720893:TUQ720893 UEL720893:UEM720893 UOH720893:UOI720893 UYD720893:UYE720893 VHZ720893:VIA720893 VRV720893:VRW720893 WBR720893:WBS720893 WLN720893:WLO720893 WVJ720893:WVK720893 B786429:C786429 IX786429:IY786429 ST786429:SU786429 ACP786429:ACQ786429 AML786429:AMM786429 AWH786429:AWI786429 BGD786429:BGE786429 BPZ786429:BQA786429 BZV786429:BZW786429 CJR786429:CJS786429 CTN786429:CTO786429 DDJ786429:DDK786429 DNF786429:DNG786429 DXB786429:DXC786429 EGX786429:EGY786429 EQT786429:EQU786429 FAP786429:FAQ786429 FKL786429:FKM786429 FUH786429:FUI786429 GED786429:GEE786429 GNZ786429:GOA786429 GXV786429:GXW786429 HHR786429:HHS786429 HRN786429:HRO786429 IBJ786429:IBK786429 ILF786429:ILG786429 IVB786429:IVC786429 JEX786429:JEY786429 JOT786429:JOU786429 JYP786429:JYQ786429 KIL786429:KIM786429 KSH786429:KSI786429 LCD786429:LCE786429 LLZ786429:LMA786429 LVV786429:LVW786429 MFR786429:MFS786429 MPN786429:MPO786429 MZJ786429:MZK786429 NJF786429:NJG786429 NTB786429:NTC786429 OCX786429:OCY786429 OMT786429:OMU786429 OWP786429:OWQ786429 PGL786429:PGM786429 PQH786429:PQI786429 QAD786429:QAE786429 QJZ786429:QKA786429 QTV786429:QTW786429 RDR786429:RDS786429 RNN786429:RNO786429 RXJ786429:RXK786429 SHF786429:SHG786429 SRB786429:SRC786429 TAX786429:TAY786429 TKT786429:TKU786429 TUP786429:TUQ786429 UEL786429:UEM786429 UOH786429:UOI786429 UYD786429:UYE786429 VHZ786429:VIA786429 VRV786429:VRW786429 WBR786429:WBS786429 WLN786429:WLO786429 WVJ786429:WVK786429 B851965:C851965 IX851965:IY851965 ST851965:SU851965 ACP851965:ACQ851965 AML851965:AMM851965 AWH851965:AWI851965 BGD851965:BGE851965 BPZ851965:BQA851965 BZV851965:BZW851965 CJR851965:CJS851965 CTN851965:CTO851965 DDJ851965:DDK851965 DNF851965:DNG851965 DXB851965:DXC851965 EGX851965:EGY851965 EQT851965:EQU851965 FAP851965:FAQ851965 FKL851965:FKM851965 FUH851965:FUI851965 GED851965:GEE851965 GNZ851965:GOA851965 GXV851965:GXW851965 HHR851965:HHS851965 HRN851965:HRO851965 IBJ851965:IBK851965 ILF851965:ILG851965 IVB851965:IVC851965 JEX851965:JEY851965 JOT851965:JOU851965 JYP851965:JYQ851965 KIL851965:KIM851965 KSH851965:KSI851965 LCD851965:LCE851965 LLZ851965:LMA851965 LVV851965:LVW851965 MFR851965:MFS851965 MPN851965:MPO851965 MZJ851965:MZK851965 NJF851965:NJG851965 NTB851965:NTC851965 OCX851965:OCY851965 OMT851965:OMU851965 OWP851965:OWQ851965 PGL851965:PGM851965 PQH851965:PQI851965 QAD851965:QAE851965 QJZ851965:QKA851965 QTV851965:QTW851965 RDR851965:RDS851965 RNN851965:RNO851965 RXJ851965:RXK851965 SHF851965:SHG851965 SRB851965:SRC851965 TAX851965:TAY851965 TKT851965:TKU851965 TUP851965:TUQ851965 UEL851965:UEM851965 UOH851965:UOI851965 UYD851965:UYE851965 VHZ851965:VIA851965 VRV851965:VRW851965 WBR851965:WBS851965 WLN851965:WLO851965 WVJ851965:WVK851965 B917501:C917501 IX917501:IY917501 ST917501:SU917501 ACP917501:ACQ917501 AML917501:AMM917501 AWH917501:AWI917501 BGD917501:BGE917501 BPZ917501:BQA917501 BZV917501:BZW917501 CJR917501:CJS917501 CTN917501:CTO917501 DDJ917501:DDK917501 DNF917501:DNG917501 DXB917501:DXC917501 EGX917501:EGY917501 EQT917501:EQU917501 FAP917501:FAQ917501 FKL917501:FKM917501 FUH917501:FUI917501 GED917501:GEE917501 GNZ917501:GOA917501 GXV917501:GXW917501 HHR917501:HHS917501 HRN917501:HRO917501 IBJ917501:IBK917501 ILF917501:ILG917501 IVB917501:IVC917501 JEX917501:JEY917501 JOT917501:JOU917501 JYP917501:JYQ917501 KIL917501:KIM917501 KSH917501:KSI917501 LCD917501:LCE917501 LLZ917501:LMA917501 LVV917501:LVW917501 MFR917501:MFS917501 MPN917501:MPO917501 MZJ917501:MZK917501 NJF917501:NJG917501 NTB917501:NTC917501 OCX917501:OCY917501 OMT917501:OMU917501 OWP917501:OWQ917501 PGL917501:PGM917501 PQH917501:PQI917501 QAD917501:QAE917501 QJZ917501:QKA917501 QTV917501:QTW917501 RDR917501:RDS917501 RNN917501:RNO917501 RXJ917501:RXK917501 SHF917501:SHG917501 SRB917501:SRC917501 TAX917501:TAY917501 TKT917501:TKU917501 TUP917501:TUQ917501 UEL917501:UEM917501 UOH917501:UOI917501 UYD917501:UYE917501 VHZ917501:VIA917501 VRV917501:VRW917501 WBR917501:WBS917501 WLN917501:WLO917501 WVJ917501:WVK917501 B983037:C983037 IX983037:IY983037 ST983037:SU983037 ACP983037:ACQ983037 AML983037:AMM983037 AWH983037:AWI983037 BGD983037:BGE983037 BPZ983037:BQA983037 BZV983037:BZW983037 CJR983037:CJS983037 CTN983037:CTO983037 DDJ983037:DDK983037 DNF983037:DNG983037 DXB983037:DXC983037 EGX983037:EGY983037 EQT983037:EQU983037 FAP983037:FAQ983037 FKL983037:FKM983037 FUH983037:FUI983037 GED983037:GEE983037 GNZ983037:GOA983037 GXV983037:GXW983037 HHR983037:HHS983037 HRN983037:HRO983037 IBJ983037:IBK983037 ILF983037:ILG983037 IVB983037:IVC983037 JEX983037:JEY983037 JOT983037:JOU983037 JYP983037:JYQ983037 KIL983037:KIM983037 KSH983037:KSI983037 LCD983037:LCE983037 LLZ983037:LMA983037 LVV983037:LVW983037 MFR983037:MFS983037 MPN983037:MPO983037 MZJ983037:MZK983037 NJF983037:NJG983037 NTB983037:NTC983037 OCX983037:OCY983037 OMT983037:OMU983037 OWP983037:OWQ983037 PGL983037:PGM983037 PQH983037:PQI983037 QAD983037:QAE983037 QJZ983037:QKA983037 QTV983037:QTW983037 RDR983037:RDS983037 RNN983037:RNO983037 RXJ983037:RXK983037 SHF983037:SHG983037 SRB983037:SRC983037 TAX983037:TAY983037 TKT983037:TKU983037 TUP983037:TUQ983037 UEL983037:UEM983037 UOH983037:UOI983037 UYD983037:UYE983037 VHZ983037:VIA983037 VRV983037:VRW983037 WBR983037:WBS983037 WLN983037:WLO983037 WVJ983037:WVK983037">
      <formula1>$R$4:$R$5</formula1>
    </dataValidation>
    <dataValidation type="list" allowBlank="1" showInputMessage="1" showErrorMessage="1" sqref="WVM983042 WLQ983042 WBU983042 VRY983042 VIC983042 UYG983042 UOK983042 UEO983042 TUS983042 TKW983042 TBA983042 SRE983042 SHI983042 RXM983042 RNQ983042 RDU983042 QTY983042 QKC983042 QAG983042 PQK983042 PGO983042 OWS983042 OMW983042 ODA983042 NTE983042 NJI983042 MZM983042 MPQ983042 MFU983042 LVY983042 LMC983042 LCG983042 KSK983042 KIO983042 JYS983042 JOW983042 JFA983042 IVE983042 ILI983042 IBM983042 HRQ983042 HHU983042 GXY983042 GOC983042 GEG983042 FUK983042 FKO983042 FAS983042 EQW983042 EHA983042 DXE983042 DNI983042 DDM983042 CTQ983042 CJU983042 BZY983042 BQC983042 BGG983042 AWK983042 AMO983042 ACS983042 SW983042 JA983042 E983042 WVM917506 WLQ917506 WBU917506 VRY917506 VIC917506 UYG917506 UOK917506 UEO917506 TUS917506 TKW917506 TBA917506 SRE917506 SHI917506 RXM917506 RNQ917506 RDU917506 QTY917506 QKC917506 QAG917506 PQK917506 PGO917506 OWS917506 OMW917506 ODA917506 NTE917506 NJI917506 MZM917506 MPQ917506 MFU917506 LVY917506 LMC917506 LCG917506 KSK917506 KIO917506 JYS917506 JOW917506 JFA917506 IVE917506 ILI917506 IBM917506 HRQ917506 HHU917506 GXY917506 GOC917506 GEG917506 FUK917506 FKO917506 FAS917506 EQW917506 EHA917506 DXE917506 DNI917506 DDM917506 CTQ917506 CJU917506 BZY917506 BQC917506 BGG917506 AWK917506 AMO917506 ACS917506 SW917506 JA917506 E917506 WVM851970 WLQ851970 WBU851970 VRY851970 VIC851970 UYG851970 UOK851970 UEO851970 TUS851970 TKW851970 TBA851970 SRE851970 SHI851970 RXM851970 RNQ851970 RDU851970 QTY851970 QKC851970 QAG851970 PQK851970 PGO851970 OWS851970 OMW851970 ODA851970 NTE851970 NJI851970 MZM851970 MPQ851970 MFU851970 LVY851970 LMC851970 LCG851970 KSK851970 KIO851970 JYS851970 JOW851970 JFA851970 IVE851970 ILI851970 IBM851970 HRQ851970 HHU851970 GXY851970 GOC851970 GEG851970 FUK851970 FKO851970 FAS851970 EQW851970 EHA851970 DXE851970 DNI851970 DDM851970 CTQ851970 CJU851970 BZY851970 BQC851970 BGG851970 AWK851970 AMO851970 ACS851970 SW851970 JA851970 E851970 WVM786434 WLQ786434 WBU786434 VRY786434 VIC786434 UYG786434 UOK786434 UEO786434 TUS786434 TKW786434 TBA786434 SRE786434 SHI786434 RXM786434 RNQ786434 RDU786434 QTY786434 QKC786434 QAG786434 PQK786434 PGO786434 OWS786434 OMW786434 ODA786434 NTE786434 NJI786434 MZM786434 MPQ786434 MFU786434 LVY786434 LMC786434 LCG786434 KSK786434 KIO786434 JYS786434 JOW786434 JFA786434 IVE786434 ILI786434 IBM786434 HRQ786434 HHU786434 GXY786434 GOC786434 GEG786434 FUK786434 FKO786434 FAS786434 EQW786434 EHA786434 DXE786434 DNI786434 DDM786434 CTQ786434 CJU786434 BZY786434 BQC786434 BGG786434 AWK786434 AMO786434 ACS786434 SW786434 JA786434 E786434 WVM720898 WLQ720898 WBU720898 VRY720898 VIC720898 UYG720898 UOK720898 UEO720898 TUS720898 TKW720898 TBA720898 SRE720898 SHI720898 RXM720898 RNQ720898 RDU720898 QTY720898 QKC720898 QAG720898 PQK720898 PGO720898 OWS720898 OMW720898 ODA720898 NTE720898 NJI720898 MZM720898 MPQ720898 MFU720898 LVY720898 LMC720898 LCG720898 KSK720898 KIO720898 JYS720898 JOW720898 JFA720898 IVE720898 ILI720898 IBM720898 HRQ720898 HHU720898 GXY720898 GOC720898 GEG720898 FUK720898 FKO720898 FAS720898 EQW720898 EHA720898 DXE720898 DNI720898 DDM720898 CTQ720898 CJU720898 BZY720898 BQC720898 BGG720898 AWK720898 AMO720898 ACS720898 SW720898 JA720898 E720898 WVM655362 WLQ655362 WBU655362 VRY655362 VIC655362 UYG655362 UOK655362 UEO655362 TUS655362 TKW655362 TBA655362 SRE655362 SHI655362 RXM655362 RNQ655362 RDU655362 QTY655362 QKC655362 QAG655362 PQK655362 PGO655362 OWS655362 OMW655362 ODA655362 NTE655362 NJI655362 MZM655362 MPQ655362 MFU655362 LVY655362 LMC655362 LCG655362 KSK655362 KIO655362 JYS655362 JOW655362 JFA655362 IVE655362 ILI655362 IBM655362 HRQ655362 HHU655362 GXY655362 GOC655362 GEG655362 FUK655362 FKO655362 FAS655362 EQW655362 EHA655362 DXE655362 DNI655362 DDM655362 CTQ655362 CJU655362 BZY655362 BQC655362 BGG655362 AWK655362 AMO655362 ACS655362 SW655362 JA655362 E655362 WVM589826 WLQ589826 WBU589826 VRY589826 VIC589826 UYG589826 UOK589826 UEO589826 TUS589826 TKW589826 TBA589826 SRE589826 SHI589826 RXM589826 RNQ589826 RDU589826 QTY589826 QKC589826 QAG589826 PQK589826 PGO589826 OWS589826 OMW589826 ODA589826 NTE589826 NJI589826 MZM589826 MPQ589826 MFU589826 LVY589826 LMC589826 LCG589826 KSK589826 KIO589826 JYS589826 JOW589826 JFA589826 IVE589826 ILI589826 IBM589826 HRQ589826 HHU589826 GXY589826 GOC589826 GEG589826 FUK589826 FKO589826 FAS589826 EQW589826 EHA589826 DXE589826 DNI589826 DDM589826 CTQ589826 CJU589826 BZY589826 BQC589826 BGG589826 AWK589826 AMO589826 ACS589826 SW589826 JA589826 E589826 WVM524290 WLQ524290 WBU524290 VRY524290 VIC524290 UYG524290 UOK524290 UEO524290 TUS524290 TKW524290 TBA524290 SRE524290 SHI524290 RXM524290 RNQ524290 RDU524290 QTY524290 QKC524290 QAG524290 PQK524290 PGO524290 OWS524290 OMW524290 ODA524290 NTE524290 NJI524290 MZM524290 MPQ524290 MFU524290 LVY524290 LMC524290 LCG524290 KSK524290 KIO524290 JYS524290 JOW524290 JFA524290 IVE524290 ILI524290 IBM524290 HRQ524290 HHU524290 GXY524290 GOC524290 GEG524290 FUK524290 FKO524290 FAS524290 EQW524290 EHA524290 DXE524290 DNI524290 DDM524290 CTQ524290 CJU524290 BZY524290 BQC524290 BGG524290 AWK524290 AMO524290 ACS524290 SW524290 JA524290 E524290 WVM458754 WLQ458754 WBU458754 VRY458754 VIC458754 UYG458754 UOK458754 UEO458754 TUS458754 TKW458754 TBA458754 SRE458754 SHI458754 RXM458754 RNQ458754 RDU458754 QTY458754 QKC458754 QAG458754 PQK458754 PGO458754 OWS458754 OMW458754 ODA458754 NTE458754 NJI458754 MZM458754 MPQ458754 MFU458754 LVY458754 LMC458754 LCG458754 KSK458754 KIO458754 JYS458754 JOW458754 JFA458754 IVE458754 ILI458754 IBM458754 HRQ458754 HHU458754 GXY458754 GOC458754 GEG458754 FUK458754 FKO458754 FAS458754 EQW458754 EHA458754 DXE458754 DNI458754 DDM458754 CTQ458754 CJU458754 BZY458754 BQC458754 BGG458754 AWK458754 AMO458754 ACS458754 SW458754 JA458754 E458754 WVM393218 WLQ393218 WBU393218 VRY393218 VIC393218 UYG393218 UOK393218 UEO393218 TUS393218 TKW393218 TBA393218 SRE393218 SHI393218 RXM393218 RNQ393218 RDU393218 QTY393218 QKC393218 QAG393218 PQK393218 PGO393218 OWS393218 OMW393218 ODA393218 NTE393218 NJI393218 MZM393218 MPQ393218 MFU393218 LVY393218 LMC393218 LCG393218 KSK393218 KIO393218 JYS393218 JOW393218 JFA393218 IVE393218 ILI393218 IBM393218 HRQ393218 HHU393218 GXY393218 GOC393218 GEG393218 FUK393218 FKO393218 FAS393218 EQW393218 EHA393218 DXE393218 DNI393218 DDM393218 CTQ393218 CJU393218 BZY393218 BQC393218 BGG393218 AWK393218 AMO393218 ACS393218 SW393218 JA393218 E393218 WVM327682 WLQ327682 WBU327682 VRY327682 VIC327682 UYG327682 UOK327682 UEO327682 TUS327682 TKW327682 TBA327682 SRE327682 SHI327682 RXM327682 RNQ327682 RDU327682 QTY327682 QKC327682 QAG327682 PQK327682 PGO327682 OWS327682 OMW327682 ODA327682 NTE327682 NJI327682 MZM327682 MPQ327682 MFU327682 LVY327682 LMC327682 LCG327682 KSK327682 KIO327682 JYS327682 JOW327682 JFA327682 IVE327682 ILI327682 IBM327682 HRQ327682 HHU327682 GXY327682 GOC327682 GEG327682 FUK327682 FKO327682 FAS327682 EQW327682 EHA327682 DXE327682 DNI327682 DDM327682 CTQ327682 CJU327682 BZY327682 BQC327682 BGG327682 AWK327682 AMO327682 ACS327682 SW327682 JA327682 E327682 WVM262146 WLQ262146 WBU262146 VRY262146 VIC262146 UYG262146 UOK262146 UEO262146 TUS262146 TKW262146 TBA262146 SRE262146 SHI262146 RXM262146 RNQ262146 RDU262146 QTY262146 QKC262146 QAG262146 PQK262146 PGO262146 OWS262146 OMW262146 ODA262146 NTE262146 NJI262146 MZM262146 MPQ262146 MFU262146 LVY262146 LMC262146 LCG262146 KSK262146 KIO262146 JYS262146 JOW262146 JFA262146 IVE262146 ILI262146 IBM262146 HRQ262146 HHU262146 GXY262146 GOC262146 GEG262146 FUK262146 FKO262146 FAS262146 EQW262146 EHA262146 DXE262146 DNI262146 DDM262146 CTQ262146 CJU262146 BZY262146 BQC262146 BGG262146 AWK262146 AMO262146 ACS262146 SW262146 JA262146 E262146 WVM196610 WLQ196610 WBU196610 VRY196610 VIC196610 UYG196610 UOK196610 UEO196610 TUS196610 TKW196610 TBA196610 SRE196610 SHI196610 RXM196610 RNQ196610 RDU196610 QTY196610 QKC196610 QAG196610 PQK196610 PGO196610 OWS196610 OMW196610 ODA196610 NTE196610 NJI196610 MZM196610 MPQ196610 MFU196610 LVY196610 LMC196610 LCG196610 KSK196610 KIO196610 JYS196610 JOW196610 JFA196610 IVE196610 ILI196610 IBM196610 HRQ196610 HHU196610 GXY196610 GOC196610 GEG196610 FUK196610 FKO196610 FAS196610 EQW196610 EHA196610 DXE196610 DNI196610 DDM196610 CTQ196610 CJU196610 BZY196610 BQC196610 BGG196610 AWK196610 AMO196610 ACS196610 SW196610 JA196610 E196610 WVM131074 WLQ131074 WBU131074 VRY131074 VIC131074 UYG131074 UOK131074 UEO131074 TUS131074 TKW131074 TBA131074 SRE131074 SHI131074 RXM131074 RNQ131074 RDU131074 QTY131074 QKC131074 QAG131074 PQK131074 PGO131074 OWS131074 OMW131074 ODA131074 NTE131074 NJI131074 MZM131074 MPQ131074 MFU131074 LVY131074 LMC131074 LCG131074 KSK131074 KIO131074 JYS131074 JOW131074 JFA131074 IVE131074 ILI131074 IBM131074 HRQ131074 HHU131074 GXY131074 GOC131074 GEG131074 FUK131074 FKO131074 FAS131074 EQW131074 EHA131074 DXE131074 DNI131074 DDM131074 CTQ131074 CJU131074 BZY131074 BQC131074 BGG131074 AWK131074 AMO131074 ACS131074 SW131074 JA131074 E131074 WVM65538 WLQ65538 WBU65538 VRY65538 VIC65538 UYG65538 UOK65538 UEO65538 TUS65538 TKW65538 TBA65538 SRE65538 SHI65538 RXM65538 RNQ65538 RDU65538 QTY65538 QKC65538 QAG65538 PQK65538 PGO65538 OWS65538 OMW65538 ODA65538 NTE65538 NJI65538 MZM65538 MPQ65538 MFU65538 LVY65538 LMC65538 LCG65538 KSK65538 KIO65538 JYS65538 JOW65538 JFA65538 IVE65538 ILI65538 IBM65538 HRQ65538 HHU65538 GXY65538 GOC65538 GEG65538 FUK65538 FKO65538 FAS65538 EQW65538 EHA65538 DXE65538 DNI65538 DDM65538 CTQ65538 CJU65538 BZY65538 BQC65538 BGG65538 AWK65538 AMO65538 ACS65538 SW65538 JA65538 E65538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formula1>$R$16:$R$19</formula1>
    </dataValidation>
    <dataValidation type="list" allowBlank="1" showInputMessage="1" showErrorMessage="1" sqref="JC15:JC35 WVO983054:WVO983074 WLS983054:WLS983074 WBW983054:WBW983074 VSA983054:VSA983074 VIE983054:VIE983074 UYI983054:UYI983074 UOM983054:UOM983074 UEQ983054:UEQ983074 TUU983054:TUU983074 TKY983054:TKY983074 TBC983054:TBC983074 SRG983054:SRG983074 SHK983054:SHK983074 RXO983054:RXO983074 RNS983054:RNS983074 RDW983054:RDW983074 QUA983054:QUA983074 QKE983054:QKE983074 QAI983054:QAI983074 PQM983054:PQM983074 PGQ983054:PGQ983074 OWU983054:OWU983074 OMY983054:OMY983074 ODC983054:ODC983074 NTG983054:NTG983074 NJK983054:NJK983074 MZO983054:MZO983074 MPS983054:MPS983074 MFW983054:MFW983074 LWA983054:LWA983074 LME983054:LME983074 LCI983054:LCI983074 KSM983054:KSM983074 KIQ983054:KIQ983074 JYU983054:JYU983074 JOY983054:JOY983074 JFC983054:JFC983074 IVG983054:IVG983074 ILK983054:ILK983074 IBO983054:IBO983074 HRS983054:HRS983074 HHW983054:HHW983074 GYA983054:GYA983074 GOE983054:GOE983074 GEI983054:GEI983074 FUM983054:FUM983074 FKQ983054:FKQ983074 FAU983054:FAU983074 EQY983054:EQY983074 EHC983054:EHC983074 DXG983054:DXG983074 DNK983054:DNK983074 DDO983054:DDO983074 CTS983054:CTS983074 CJW983054:CJW983074 CAA983054:CAA983074 BQE983054:BQE983074 BGI983054:BGI983074 AWM983054:AWM983074 AMQ983054:AMQ983074 ACU983054:ACU983074 SY983054:SY983074 JC983054:JC983074 G983054:G983074 WVO917518:WVO917538 WLS917518:WLS917538 WBW917518:WBW917538 VSA917518:VSA917538 VIE917518:VIE917538 UYI917518:UYI917538 UOM917518:UOM917538 UEQ917518:UEQ917538 TUU917518:TUU917538 TKY917518:TKY917538 TBC917518:TBC917538 SRG917518:SRG917538 SHK917518:SHK917538 RXO917518:RXO917538 RNS917518:RNS917538 RDW917518:RDW917538 QUA917518:QUA917538 QKE917518:QKE917538 QAI917518:QAI917538 PQM917518:PQM917538 PGQ917518:PGQ917538 OWU917518:OWU917538 OMY917518:OMY917538 ODC917518:ODC917538 NTG917518:NTG917538 NJK917518:NJK917538 MZO917518:MZO917538 MPS917518:MPS917538 MFW917518:MFW917538 LWA917518:LWA917538 LME917518:LME917538 LCI917518:LCI917538 KSM917518:KSM917538 KIQ917518:KIQ917538 JYU917518:JYU917538 JOY917518:JOY917538 JFC917518:JFC917538 IVG917518:IVG917538 ILK917518:ILK917538 IBO917518:IBO917538 HRS917518:HRS917538 HHW917518:HHW917538 GYA917518:GYA917538 GOE917518:GOE917538 GEI917518:GEI917538 FUM917518:FUM917538 FKQ917518:FKQ917538 FAU917518:FAU917538 EQY917518:EQY917538 EHC917518:EHC917538 DXG917518:DXG917538 DNK917518:DNK917538 DDO917518:DDO917538 CTS917518:CTS917538 CJW917518:CJW917538 CAA917518:CAA917538 BQE917518:BQE917538 BGI917518:BGI917538 AWM917518:AWM917538 AMQ917518:AMQ917538 ACU917518:ACU917538 SY917518:SY917538 JC917518:JC917538 G917518:G917538 WVO851982:WVO852002 WLS851982:WLS852002 WBW851982:WBW852002 VSA851982:VSA852002 VIE851982:VIE852002 UYI851982:UYI852002 UOM851982:UOM852002 UEQ851982:UEQ852002 TUU851982:TUU852002 TKY851982:TKY852002 TBC851982:TBC852002 SRG851982:SRG852002 SHK851982:SHK852002 RXO851982:RXO852002 RNS851982:RNS852002 RDW851982:RDW852002 QUA851982:QUA852002 QKE851982:QKE852002 QAI851982:QAI852002 PQM851982:PQM852002 PGQ851982:PGQ852002 OWU851982:OWU852002 OMY851982:OMY852002 ODC851982:ODC852002 NTG851982:NTG852002 NJK851982:NJK852002 MZO851982:MZO852002 MPS851982:MPS852002 MFW851982:MFW852002 LWA851982:LWA852002 LME851982:LME852002 LCI851982:LCI852002 KSM851982:KSM852002 KIQ851982:KIQ852002 JYU851982:JYU852002 JOY851982:JOY852002 JFC851982:JFC852002 IVG851982:IVG852002 ILK851982:ILK852002 IBO851982:IBO852002 HRS851982:HRS852002 HHW851982:HHW852002 GYA851982:GYA852002 GOE851982:GOE852002 GEI851982:GEI852002 FUM851982:FUM852002 FKQ851982:FKQ852002 FAU851982:FAU852002 EQY851982:EQY852002 EHC851982:EHC852002 DXG851982:DXG852002 DNK851982:DNK852002 DDO851982:DDO852002 CTS851982:CTS852002 CJW851982:CJW852002 CAA851982:CAA852002 BQE851982:BQE852002 BGI851982:BGI852002 AWM851982:AWM852002 AMQ851982:AMQ852002 ACU851982:ACU852002 SY851982:SY852002 JC851982:JC852002 G851982:G852002 WVO786446:WVO786466 WLS786446:WLS786466 WBW786446:WBW786466 VSA786446:VSA786466 VIE786446:VIE786466 UYI786446:UYI786466 UOM786446:UOM786466 UEQ786446:UEQ786466 TUU786446:TUU786466 TKY786446:TKY786466 TBC786446:TBC786466 SRG786446:SRG786466 SHK786446:SHK786466 RXO786446:RXO786466 RNS786446:RNS786466 RDW786446:RDW786466 QUA786446:QUA786466 QKE786446:QKE786466 QAI786446:QAI786466 PQM786446:PQM786466 PGQ786446:PGQ786466 OWU786446:OWU786466 OMY786446:OMY786466 ODC786446:ODC786466 NTG786446:NTG786466 NJK786446:NJK786466 MZO786446:MZO786466 MPS786446:MPS786466 MFW786446:MFW786466 LWA786446:LWA786466 LME786446:LME786466 LCI786446:LCI786466 KSM786446:KSM786466 KIQ786446:KIQ786466 JYU786446:JYU786466 JOY786446:JOY786466 JFC786446:JFC786466 IVG786446:IVG786466 ILK786446:ILK786466 IBO786446:IBO786466 HRS786446:HRS786466 HHW786446:HHW786466 GYA786446:GYA786466 GOE786446:GOE786466 GEI786446:GEI786466 FUM786446:FUM786466 FKQ786446:FKQ786466 FAU786446:FAU786466 EQY786446:EQY786466 EHC786446:EHC786466 DXG786446:DXG786466 DNK786446:DNK786466 DDO786446:DDO786466 CTS786446:CTS786466 CJW786446:CJW786466 CAA786446:CAA786466 BQE786446:BQE786466 BGI786446:BGI786466 AWM786446:AWM786466 AMQ786446:AMQ786466 ACU786446:ACU786466 SY786446:SY786466 JC786446:JC786466 G786446:G786466 WVO720910:WVO720930 WLS720910:WLS720930 WBW720910:WBW720930 VSA720910:VSA720930 VIE720910:VIE720930 UYI720910:UYI720930 UOM720910:UOM720930 UEQ720910:UEQ720930 TUU720910:TUU720930 TKY720910:TKY720930 TBC720910:TBC720930 SRG720910:SRG720930 SHK720910:SHK720930 RXO720910:RXO720930 RNS720910:RNS720930 RDW720910:RDW720930 QUA720910:QUA720930 QKE720910:QKE720930 QAI720910:QAI720930 PQM720910:PQM720930 PGQ720910:PGQ720930 OWU720910:OWU720930 OMY720910:OMY720930 ODC720910:ODC720930 NTG720910:NTG720930 NJK720910:NJK720930 MZO720910:MZO720930 MPS720910:MPS720930 MFW720910:MFW720930 LWA720910:LWA720930 LME720910:LME720930 LCI720910:LCI720930 KSM720910:KSM720930 KIQ720910:KIQ720930 JYU720910:JYU720930 JOY720910:JOY720930 JFC720910:JFC720930 IVG720910:IVG720930 ILK720910:ILK720930 IBO720910:IBO720930 HRS720910:HRS720930 HHW720910:HHW720930 GYA720910:GYA720930 GOE720910:GOE720930 GEI720910:GEI720930 FUM720910:FUM720930 FKQ720910:FKQ720930 FAU720910:FAU720930 EQY720910:EQY720930 EHC720910:EHC720930 DXG720910:DXG720930 DNK720910:DNK720930 DDO720910:DDO720930 CTS720910:CTS720930 CJW720910:CJW720930 CAA720910:CAA720930 BQE720910:BQE720930 BGI720910:BGI720930 AWM720910:AWM720930 AMQ720910:AMQ720930 ACU720910:ACU720930 SY720910:SY720930 JC720910:JC720930 G720910:G720930 WVO655374:WVO655394 WLS655374:WLS655394 WBW655374:WBW655394 VSA655374:VSA655394 VIE655374:VIE655394 UYI655374:UYI655394 UOM655374:UOM655394 UEQ655374:UEQ655394 TUU655374:TUU655394 TKY655374:TKY655394 TBC655374:TBC655394 SRG655374:SRG655394 SHK655374:SHK655394 RXO655374:RXO655394 RNS655374:RNS655394 RDW655374:RDW655394 QUA655374:QUA655394 QKE655374:QKE655394 QAI655374:QAI655394 PQM655374:PQM655394 PGQ655374:PGQ655394 OWU655374:OWU655394 OMY655374:OMY655394 ODC655374:ODC655394 NTG655374:NTG655394 NJK655374:NJK655394 MZO655374:MZO655394 MPS655374:MPS655394 MFW655374:MFW655394 LWA655374:LWA655394 LME655374:LME655394 LCI655374:LCI655394 KSM655374:KSM655394 KIQ655374:KIQ655394 JYU655374:JYU655394 JOY655374:JOY655394 JFC655374:JFC655394 IVG655374:IVG655394 ILK655374:ILK655394 IBO655374:IBO655394 HRS655374:HRS655394 HHW655374:HHW655394 GYA655374:GYA655394 GOE655374:GOE655394 GEI655374:GEI655394 FUM655374:FUM655394 FKQ655374:FKQ655394 FAU655374:FAU655394 EQY655374:EQY655394 EHC655374:EHC655394 DXG655374:DXG655394 DNK655374:DNK655394 DDO655374:DDO655394 CTS655374:CTS655394 CJW655374:CJW655394 CAA655374:CAA655394 BQE655374:BQE655394 BGI655374:BGI655394 AWM655374:AWM655394 AMQ655374:AMQ655394 ACU655374:ACU655394 SY655374:SY655394 JC655374:JC655394 G655374:G655394 WVO589838:WVO589858 WLS589838:WLS589858 WBW589838:WBW589858 VSA589838:VSA589858 VIE589838:VIE589858 UYI589838:UYI589858 UOM589838:UOM589858 UEQ589838:UEQ589858 TUU589838:TUU589858 TKY589838:TKY589858 TBC589838:TBC589858 SRG589838:SRG589858 SHK589838:SHK589858 RXO589838:RXO589858 RNS589838:RNS589858 RDW589838:RDW589858 QUA589838:QUA589858 QKE589838:QKE589858 QAI589838:QAI589858 PQM589838:PQM589858 PGQ589838:PGQ589858 OWU589838:OWU589858 OMY589838:OMY589858 ODC589838:ODC589858 NTG589838:NTG589858 NJK589838:NJK589858 MZO589838:MZO589858 MPS589838:MPS589858 MFW589838:MFW589858 LWA589838:LWA589858 LME589838:LME589858 LCI589838:LCI589858 KSM589838:KSM589858 KIQ589838:KIQ589858 JYU589838:JYU589858 JOY589838:JOY589858 JFC589838:JFC589858 IVG589838:IVG589858 ILK589838:ILK589858 IBO589838:IBO589858 HRS589838:HRS589858 HHW589838:HHW589858 GYA589838:GYA589858 GOE589838:GOE589858 GEI589838:GEI589858 FUM589838:FUM589858 FKQ589838:FKQ589858 FAU589838:FAU589858 EQY589838:EQY589858 EHC589838:EHC589858 DXG589838:DXG589858 DNK589838:DNK589858 DDO589838:DDO589858 CTS589838:CTS589858 CJW589838:CJW589858 CAA589838:CAA589858 BQE589838:BQE589858 BGI589838:BGI589858 AWM589838:AWM589858 AMQ589838:AMQ589858 ACU589838:ACU589858 SY589838:SY589858 JC589838:JC589858 G589838:G589858 WVO524302:WVO524322 WLS524302:WLS524322 WBW524302:WBW524322 VSA524302:VSA524322 VIE524302:VIE524322 UYI524302:UYI524322 UOM524302:UOM524322 UEQ524302:UEQ524322 TUU524302:TUU524322 TKY524302:TKY524322 TBC524302:TBC524322 SRG524302:SRG524322 SHK524302:SHK524322 RXO524302:RXO524322 RNS524302:RNS524322 RDW524302:RDW524322 QUA524302:QUA524322 QKE524302:QKE524322 QAI524302:QAI524322 PQM524302:PQM524322 PGQ524302:PGQ524322 OWU524302:OWU524322 OMY524302:OMY524322 ODC524302:ODC524322 NTG524302:NTG524322 NJK524302:NJK524322 MZO524302:MZO524322 MPS524302:MPS524322 MFW524302:MFW524322 LWA524302:LWA524322 LME524302:LME524322 LCI524302:LCI524322 KSM524302:KSM524322 KIQ524302:KIQ524322 JYU524302:JYU524322 JOY524302:JOY524322 JFC524302:JFC524322 IVG524302:IVG524322 ILK524302:ILK524322 IBO524302:IBO524322 HRS524302:HRS524322 HHW524302:HHW524322 GYA524302:GYA524322 GOE524302:GOE524322 GEI524302:GEI524322 FUM524302:FUM524322 FKQ524302:FKQ524322 FAU524302:FAU524322 EQY524302:EQY524322 EHC524302:EHC524322 DXG524302:DXG524322 DNK524302:DNK524322 DDO524302:DDO524322 CTS524302:CTS524322 CJW524302:CJW524322 CAA524302:CAA524322 BQE524302:BQE524322 BGI524302:BGI524322 AWM524302:AWM524322 AMQ524302:AMQ524322 ACU524302:ACU524322 SY524302:SY524322 JC524302:JC524322 G524302:G524322 WVO458766:WVO458786 WLS458766:WLS458786 WBW458766:WBW458786 VSA458766:VSA458786 VIE458766:VIE458786 UYI458766:UYI458786 UOM458766:UOM458786 UEQ458766:UEQ458786 TUU458766:TUU458786 TKY458766:TKY458786 TBC458766:TBC458786 SRG458766:SRG458786 SHK458766:SHK458786 RXO458766:RXO458786 RNS458766:RNS458786 RDW458766:RDW458786 QUA458766:QUA458786 QKE458766:QKE458786 QAI458766:QAI458786 PQM458766:PQM458786 PGQ458766:PGQ458786 OWU458766:OWU458786 OMY458766:OMY458786 ODC458766:ODC458786 NTG458766:NTG458786 NJK458766:NJK458786 MZO458766:MZO458786 MPS458766:MPS458786 MFW458766:MFW458786 LWA458766:LWA458786 LME458766:LME458786 LCI458766:LCI458786 KSM458766:KSM458786 KIQ458766:KIQ458786 JYU458766:JYU458786 JOY458766:JOY458786 JFC458766:JFC458786 IVG458766:IVG458786 ILK458766:ILK458786 IBO458766:IBO458786 HRS458766:HRS458786 HHW458766:HHW458786 GYA458766:GYA458786 GOE458766:GOE458786 GEI458766:GEI458786 FUM458766:FUM458786 FKQ458766:FKQ458786 FAU458766:FAU458786 EQY458766:EQY458786 EHC458766:EHC458786 DXG458766:DXG458786 DNK458766:DNK458786 DDO458766:DDO458786 CTS458766:CTS458786 CJW458766:CJW458786 CAA458766:CAA458786 BQE458766:BQE458786 BGI458766:BGI458786 AWM458766:AWM458786 AMQ458766:AMQ458786 ACU458766:ACU458786 SY458766:SY458786 JC458766:JC458786 G458766:G458786 WVO393230:WVO393250 WLS393230:WLS393250 WBW393230:WBW393250 VSA393230:VSA393250 VIE393230:VIE393250 UYI393230:UYI393250 UOM393230:UOM393250 UEQ393230:UEQ393250 TUU393230:TUU393250 TKY393230:TKY393250 TBC393230:TBC393250 SRG393230:SRG393250 SHK393230:SHK393250 RXO393230:RXO393250 RNS393230:RNS393250 RDW393230:RDW393250 QUA393230:QUA393250 QKE393230:QKE393250 QAI393230:QAI393250 PQM393230:PQM393250 PGQ393230:PGQ393250 OWU393230:OWU393250 OMY393230:OMY393250 ODC393230:ODC393250 NTG393230:NTG393250 NJK393230:NJK393250 MZO393230:MZO393250 MPS393230:MPS393250 MFW393230:MFW393250 LWA393230:LWA393250 LME393230:LME393250 LCI393230:LCI393250 KSM393230:KSM393250 KIQ393230:KIQ393250 JYU393230:JYU393250 JOY393230:JOY393250 JFC393230:JFC393250 IVG393230:IVG393250 ILK393230:ILK393250 IBO393230:IBO393250 HRS393230:HRS393250 HHW393230:HHW393250 GYA393230:GYA393250 GOE393230:GOE393250 GEI393230:GEI393250 FUM393230:FUM393250 FKQ393230:FKQ393250 FAU393230:FAU393250 EQY393230:EQY393250 EHC393230:EHC393250 DXG393230:DXG393250 DNK393230:DNK393250 DDO393230:DDO393250 CTS393230:CTS393250 CJW393230:CJW393250 CAA393230:CAA393250 BQE393230:BQE393250 BGI393230:BGI393250 AWM393230:AWM393250 AMQ393230:AMQ393250 ACU393230:ACU393250 SY393230:SY393250 JC393230:JC393250 G393230:G393250 WVO327694:WVO327714 WLS327694:WLS327714 WBW327694:WBW327714 VSA327694:VSA327714 VIE327694:VIE327714 UYI327694:UYI327714 UOM327694:UOM327714 UEQ327694:UEQ327714 TUU327694:TUU327714 TKY327694:TKY327714 TBC327694:TBC327714 SRG327694:SRG327714 SHK327694:SHK327714 RXO327694:RXO327714 RNS327694:RNS327714 RDW327694:RDW327714 QUA327694:QUA327714 QKE327694:QKE327714 QAI327694:QAI327714 PQM327694:PQM327714 PGQ327694:PGQ327714 OWU327694:OWU327714 OMY327694:OMY327714 ODC327694:ODC327714 NTG327694:NTG327714 NJK327694:NJK327714 MZO327694:MZO327714 MPS327694:MPS327714 MFW327694:MFW327714 LWA327694:LWA327714 LME327694:LME327714 LCI327694:LCI327714 KSM327694:KSM327714 KIQ327694:KIQ327714 JYU327694:JYU327714 JOY327694:JOY327714 JFC327694:JFC327714 IVG327694:IVG327714 ILK327694:ILK327714 IBO327694:IBO327714 HRS327694:HRS327714 HHW327694:HHW327714 GYA327694:GYA327714 GOE327694:GOE327714 GEI327694:GEI327714 FUM327694:FUM327714 FKQ327694:FKQ327714 FAU327694:FAU327714 EQY327694:EQY327714 EHC327694:EHC327714 DXG327694:DXG327714 DNK327694:DNK327714 DDO327694:DDO327714 CTS327694:CTS327714 CJW327694:CJW327714 CAA327694:CAA327714 BQE327694:BQE327714 BGI327694:BGI327714 AWM327694:AWM327714 AMQ327694:AMQ327714 ACU327694:ACU327714 SY327694:SY327714 JC327694:JC327714 G327694:G327714 WVO262158:WVO262178 WLS262158:WLS262178 WBW262158:WBW262178 VSA262158:VSA262178 VIE262158:VIE262178 UYI262158:UYI262178 UOM262158:UOM262178 UEQ262158:UEQ262178 TUU262158:TUU262178 TKY262158:TKY262178 TBC262158:TBC262178 SRG262158:SRG262178 SHK262158:SHK262178 RXO262158:RXO262178 RNS262158:RNS262178 RDW262158:RDW262178 QUA262158:QUA262178 QKE262158:QKE262178 QAI262158:QAI262178 PQM262158:PQM262178 PGQ262158:PGQ262178 OWU262158:OWU262178 OMY262158:OMY262178 ODC262158:ODC262178 NTG262158:NTG262178 NJK262158:NJK262178 MZO262158:MZO262178 MPS262158:MPS262178 MFW262158:MFW262178 LWA262158:LWA262178 LME262158:LME262178 LCI262158:LCI262178 KSM262158:KSM262178 KIQ262158:KIQ262178 JYU262158:JYU262178 JOY262158:JOY262178 JFC262158:JFC262178 IVG262158:IVG262178 ILK262158:ILK262178 IBO262158:IBO262178 HRS262158:HRS262178 HHW262158:HHW262178 GYA262158:GYA262178 GOE262158:GOE262178 GEI262158:GEI262178 FUM262158:FUM262178 FKQ262158:FKQ262178 FAU262158:FAU262178 EQY262158:EQY262178 EHC262158:EHC262178 DXG262158:DXG262178 DNK262158:DNK262178 DDO262158:DDO262178 CTS262158:CTS262178 CJW262158:CJW262178 CAA262158:CAA262178 BQE262158:BQE262178 BGI262158:BGI262178 AWM262158:AWM262178 AMQ262158:AMQ262178 ACU262158:ACU262178 SY262158:SY262178 JC262158:JC262178 G262158:G262178 WVO196622:WVO196642 WLS196622:WLS196642 WBW196622:WBW196642 VSA196622:VSA196642 VIE196622:VIE196642 UYI196622:UYI196642 UOM196622:UOM196642 UEQ196622:UEQ196642 TUU196622:TUU196642 TKY196622:TKY196642 TBC196622:TBC196642 SRG196622:SRG196642 SHK196622:SHK196642 RXO196622:RXO196642 RNS196622:RNS196642 RDW196622:RDW196642 QUA196622:QUA196642 QKE196622:QKE196642 QAI196622:QAI196642 PQM196622:PQM196642 PGQ196622:PGQ196642 OWU196622:OWU196642 OMY196622:OMY196642 ODC196622:ODC196642 NTG196622:NTG196642 NJK196622:NJK196642 MZO196622:MZO196642 MPS196622:MPS196642 MFW196622:MFW196642 LWA196622:LWA196642 LME196622:LME196642 LCI196622:LCI196642 KSM196622:KSM196642 KIQ196622:KIQ196642 JYU196622:JYU196642 JOY196622:JOY196642 JFC196622:JFC196642 IVG196622:IVG196642 ILK196622:ILK196642 IBO196622:IBO196642 HRS196622:HRS196642 HHW196622:HHW196642 GYA196622:GYA196642 GOE196622:GOE196642 GEI196622:GEI196642 FUM196622:FUM196642 FKQ196622:FKQ196642 FAU196622:FAU196642 EQY196622:EQY196642 EHC196622:EHC196642 DXG196622:DXG196642 DNK196622:DNK196642 DDO196622:DDO196642 CTS196622:CTS196642 CJW196622:CJW196642 CAA196622:CAA196642 BQE196622:BQE196642 BGI196622:BGI196642 AWM196622:AWM196642 AMQ196622:AMQ196642 ACU196622:ACU196642 SY196622:SY196642 JC196622:JC196642 G196622:G196642 WVO131086:WVO131106 WLS131086:WLS131106 WBW131086:WBW131106 VSA131086:VSA131106 VIE131086:VIE131106 UYI131086:UYI131106 UOM131086:UOM131106 UEQ131086:UEQ131106 TUU131086:TUU131106 TKY131086:TKY131106 TBC131086:TBC131106 SRG131086:SRG131106 SHK131086:SHK131106 RXO131086:RXO131106 RNS131086:RNS131106 RDW131086:RDW131106 QUA131086:QUA131106 QKE131086:QKE131106 QAI131086:QAI131106 PQM131086:PQM131106 PGQ131086:PGQ131106 OWU131086:OWU131106 OMY131086:OMY131106 ODC131086:ODC131106 NTG131086:NTG131106 NJK131086:NJK131106 MZO131086:MZO131106 MPS131086:MPS131106 MFW131086:MFW131106 LWA131086:LWA131106 LME131086:LME131106 LCI131086:LCI131106 KSM131086:KSM131106 KIQ131086:KIQ131106 JYU131086:JYU131106 JOY131086:JOY131106 JFC131086:JFC131106 IVG131086:IVG131106 ILK131086:ILK131106 IBO131086:IBO131106 HRS131086:HRS131106 HHW131086:HHW131106 GYA131086:GYA131106 GOE131086:GOE131106 GEI131086:GEI131106 FUM131086:FUM131106 FKQ131086:FKQ131106 FAU131086:FAU131106 EQY131086:EQY131106 EHC131086:EHC131106 DXG131086:DXG131106 DNK131086:DNK131106 DDO131086:DDO131106 CTS131086:CTS131106 CJW131086:CJW131106 CAA131086:CAA131106 BQE131086:BQE131106 BGI131086:BGI131106 AWM131086:AWM131106 AMQ131086:AMQ131106 ACU131086:ACU131106 SY131086:SY131106 JC131086:JC131106 G131086:G131106 WVO65550:WVO65570 WLS65550:WLS65570 WBW65550:WBW65570 VSA65550:VSA65570 VIE65550:VIE65570 UYI65550:UYI65570 UOM65550:UOM65570 UEQ65550:UEQ65570 TUU65550:TUU65570 TKY65550:TKY65570 TBC65550:TBC65570 SRG65550:SRG65570 SHK65550:SHK65570 RXO65550:RXO65570 RNS65550:RNS65570 RDW65550:RDW65570 QUA65550:QUA65570 QKE65550:QKE65570 QAI65550:QAI65570 PQM65550:PQM65570 PGQ65550:PGQ65570 OWU65550:OWU65570 OMY65550:OMY65570 ODC65550:ODC65570 NTG65550:NTG65570 NJK65550:NJK65570 MZO65550:MZO65570 MPS65550:MPS65570 MFW65550:MFW65570 LWA65550:LWA65570 LME65550:LME65570 LCI65550:LCI65570 KSM65550:KSM65570 KIQ65550:KIQ65570 JYU65550:JYU65570 JOY65550:JOY65570 JFC65550:JFC65570 IVG65550:IVG65570 ILK65550:ILK65570 IBO65550:IBO65570 HRS65550:HRS65570 HHW65550:HHW65570 GYA65550:GYA65570 GOE65550:GOE65570 GEI65550:GEI65570 FUM65550:FUM65570 FKQ65550:FKQ65570 FAU65550:FAU65570 EQY65550:EQY65570 EHC65550:EHC65570 DXG65550:DXG65570 DNK65550:DNK65570 DDO65550:DDO65570 CTS65550:CTS65570 CJW65550:CJW65570 CAA65550:CAA65570 BQE65550:BQE65570 BGI65550:BGI65570 AWM65550:AWM65570 AMQ65550:AMQ65570 ACU65550:ACU65570 SY65550:SY65570 JC65550:JC65570 G65550:G65570 WVO15:WVO35 WLS15:WLS35 WBW15:WBW35 VSA15:VSA35 VIE15:VIE35 UYI15:UYI35 UOM15:UOM35 UEQ15:UEQ35 TUU15:TUU35 TKY15:TKY35 TBC15:TBC35 SRG15:SRG35 SHK15:SHK35 RXO15:RXO35 RNS15:RNS35 RDW15:RDW35 QUA15:QUA35 QKE15:QKE35 QAI15:QAI35 PQM15:PQM35 PGQ15:PGQ35 OWU15:OWU35 OMY15:OMY35 ODC15:ODC35 NTG15:NTG35 NJK15:NJK35 MZO15:MZO35 MPS15:MPS35 MFW15:MFW35 LWA15:LWA35 LME15:LME35 LCI15:LCI35 KSM15:KSM35 KIQ15:KIQ35 JYU15:JYU35 JOY15:JOY35 JFC15:JFC35 IVG15:IVG35 ILK15:ILK35 IBO15:IBO35 HRS15:HRS35 HHW15:HHW35 GYA15:GYA35 GOE15:GOE35 GEI15:GEI35 FUM15:FUM35 FKQ15:FKQ35 FAU15:FAU35 EQY15:EQY35 EHC15:EHC35 DXG15:DXG35 DNK15:DNK35 DDO15:DDO35 CTS15:CTS35 CJW15:CJW35 CAA15:CAA35 BQE15:BQE35 BGI15:BGI35 AWM15:AWM35 AMQ15:AMQ35 ACU15:ACU35 SY15:SY35 G15:G35">
      <formula1>$S$12:$S$18</formula1>
    </dataValidation>
    <dataValidation type="list" showInputMessage="1" showErrorMessage="1" sqref="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$R$9:$R$10</formula1>
    </dataValidation>
    <dataValidation type="list" allowBlank="1" showInputMessage="1" showErrorMessage="1" sqref="H15:H35 JD15:JD35 SZ15:SZ35 ACV15:ACV35 AMR15:AMR35 AWN15:AWN35 BGJ15:BGJ35 BQF15:BQF35 CAB15:CAB35 CJX15:CJX35 CTT15:CTT35 DDP15:DDP35 DNL15:DNL35 DXH15:DXH35 EHD15:EHD35 EQZ15:EQZ35 FAV15:FAV35 FKR15:FKR35 FUN15:FUN35 GEJ15:GEJ35 GOF15:GOF35 GYB15:GYB35 HHX15:HHX35 HRT15:HRT35 IBP15:IBP35 ILL15:ILL35 IVH15:IVH35 JFD15:JFD35 JOZ15:JOZ35 JYV15:JYV35 KIR15:KIR35 KSN15:KSN35 LCJ15:LCJ35 LMF15:LMF35 LWB15:LWB35 MFX15:MFX35 MPT15:MPT35 MZP15:MZP35 NJL15:NJL35 NTH15:NTH35 ODD15:ODD35 OMZ15:OMZ35 OWV15:OWV35 PGR15:PGR35 PQN15:PQN35 QAJ15:QAJ35 QKF15:QKF35 QUB15:QUB35 RDX15:RDX35 RNT15:RNT35 RXP15:RXP35 SHL15:SHL35 SRH15:SRH35 TBD15:TBD35 TKZ15:TKZ35 TUV15:TUV35 UER15:UER35 UON15:UON35 UYJ15:UYJ35 VIF15:VIF35 VSB15:VSB35 WBX15:WBX35 WLT15:WLT35 WVP15:WVP35 H65550:H65570 JD65550:JD65570 SZ65550:SZ65570 ACV65550:ACV65570 AMR65550:AMR65570 AWN65550:AWN65570 BGJ65550:BGJ65570 BQF65550:BQF65570 CAB65550:CAB65570 CJX65550:CJX65570 CTT65550:CTT65570 DDP65550:DDP65570 DNL65550:DNL65570 DXH65550:DXH65570 EHD65550:EHD65570 EQZ65550:EQZ65570 FAV65550:FAV65570 FKR65550:FKR65570 FUN65550:FUN65570 GEJ65550:GEJ65570 GOF65550:GOF65570 GYB65550:GYB65570 HHX65550:HHX65570 HRT65550:HRT65570 IBP65550:IBP65570 ILL65550:ILL65570 IVH65550:IVH65570 JFD65550:JFD65570 JOZ65550:JOZ65570 JYV65550:JYV65570 KIR65550:KIR65570 KSN65550:KSN65570 LCJ65550:LCJ65570 LMF65550:LMF65570 LWB65550:LWB65570 MFX65550:MFX65570 MPT65550:MPT65570 MZP65550:MZP65570 NJL65550:NJL65570 NTH65550:NTH65570 ODD65550:ODD65570 OMZ65550:OMZ65570 OWV65550:OWV65570 PGR65550:PGR65570 PQN65550:PQN65570 QAJ65550:QAJ65570 QKF65550:QKF65570 QUB65550:QUB65570 RDX65550:RDX65570 RNT65550:RNT65570 RXP65550:RXP65570 SHL65550:SHL65570 SRH65550:SRH65570 TBD65550:TBD65570 TKZ65550:TKZ65570 TUV65550:TUV65570 UER65550:UER65570 UON65550:UON65570 UYJ65550:UYJ65570 VIF65550:VIF65570 VSB65550:VSB65570 WBX65550:WBX65570 WLT65550:WLT65570 WVP65550:WVP65570 H131086:H131106 JD131086:JD131106 SZ131086:SZ131106 ACV131086:ACV131106 AMR131086:AMR131106 AWN131086:AWN131106 BGJ131086:BGJ131106 BQF131086:BQF131106 CAB131086:CAB131106 CJX131086:CJX131106 CTT131086:CTT131106 DDP131086:DDP131106 DNL131086:DNL131106 DXH131086:DXH131106 EHD131086:EHD131106 EQZ131086:EQZ131106 FAV131086:FAV131106 FKR131086:FKR131106 FUN131086:FUN131106 GEJ131086:GEJ131106 GOF131086:GOF131106 GYB131086:GYB131106 HHX131086:HHX131106 HRT131086:HRT131106 IBP131086:IBP131106 ILL131086:ILL131106 IVH131086:IVH131106 JFD131086:JFD131106 JOZ131086:JOZ131106 JYV131086:JYV131106 KIR131086:KIR131106 KSN131086:KSN131106 LCJ131086:LCJ131106 LMF131086:LMF131106 LWB131086:LWB131106 MFX131086:MFX131106 MPT131086:MPT131106 MZP131086:MZP131106 NJL131086:NJL131106 NTH131086:NTH131106 ODD131086:ODD131106 OMZ131086:OMZ131106 OWV131086:OWV131106 PGR131086:PGR131106 PQN131086:PQN131106 QAJ131086:QAJ131106 QKF131086:QKF131106 QUB131086:QUB131106 RDX131086:RDX131106 RNT131086:RNT131106 RXP131086:RXP131106 SHL131086:SHL131106 SRH131086:SRH131106 TBD131086:TBD131106 TKZ131086:TKZ131106 TUV131086:TUV131106 UER131086:UER131106 UON131086:UON131106 UYJ131086:UYJ131106 VIF131086:VIF131106 VSB131086:VSB131106 WBX131086:WBX131106 WLT131086:WLT131106 WVP131086:WVP131106 H196622:H196642 JD196622:JD196642 SZ196622:SZ196642 ACV196622:ACV196642 AMR196622:AMR196642 AWN196622:AWN196642 BGJ196622:BGJ196642 BQF196622:BQF196642 CAB196622:CAB196642 CJX196622:CJX196642 CTT196622:CTT196642 DDP196622:DDP196642 DNL196622:DNL196642 DXH196622:DXH196642 EHD196622:EHD196642 EQZ196622:EQZ196642 FAV196622:FAV196642 FKR196622:FKR196642 FUN196622:FUN196642 GEJ196622:GEJ196642 GOF196622:GOF196642 GYB196622:GYB196642 HHX196622:HHX196642 HRT196622:HRT196642 IBP196622:IBP196642 ILL196622:ILL196642 IVH196622:IVH196642 JFD196622:JFD196642 JOZ196622:JOZ196642 JYV196622:JYV196642 KIR196622:KIR196642 KSN196622:KSN196642 LCJ196622:LCJ196642 LMF196622:LMF196642 LWB196622:LWB196642 MFX196622:MFX196642 MPT196622:MPT196642 MZP196622:MZP196642 NJL196622:NJL196642 NTH196622:NTH196642 ODD196622:ODD196642 OMZ196622:OMZ196642 OWV196622:OWV196642 PGR196622:PGR196642 PQN196622:PQN196642 QAJ196622:QAJ196642 QKF196622:QKF196642 QUB196622:QUB196642 RDX196622:RDX196642 RNT196622:RNT196642 RXP196622:RXP196642 SHL196622:SHL196642 SRH196622:SRH196642 TBD196622:TBD196642 TKZ196622:TKZ196642 TUV196622:TUV196642 UER196622:UER196642 UON196622:UON196642 UYJ196622:UYJ196642 VIF196622:VIF196642 VSB196622:VSB196642 WBX196622:WBX196642 WLT196622:WLT196642 WVP196622:WVP196642 H262158:H262178 JD262158:JD262178 SZ262158:SZ262178 ACV262158:ACV262178 AMR262158:AMR262178 AWN262158:AWN262178 BGJ262158:BGJ262178 BQF262158:BQF262178 CAB262158:CAB262178 CJX262158:CJX262178 CTT262158:CTT262178 DDP262158:DDP262178 DNL262158:DNL262178 DXH262158:DXH262178 EHD262158:EHD262178 EQZ262158:EQZ262178 FAV262158:FAV262178 FKR262158:FKR262178 FUN262158:FUN262178 GEJ262158:GEJ262178 GOF262158:GOF262178 GYB262158:GYB262178 HHX262158:HHX262178 HRT262158:HRT262178 IBP262158:IBP262178 ILL262158:ILL262178 IVH262158:IVH262178 JFD262158:JFD262178 JOZ262158:JOZ262178 JYV262158:JYV262178 KIR262158:KIR262178 KSN262158:KSN262178 LCJ262158:LCJ262178 LMF262158:LMF262178 LWB262158:LWB262178 MFX262158:MFX262178 MPT262158:MPT262178 MZP262158:MZP262178 NJL262158:NJL262178 NTH262158:NTH262178 ODD262158:ODD262178 OMZ262158:OMZ262178 OWV262158:OWV262178 PGR262158:PGR262178 PQN262158:PQN262178 QAJ262158:QAJ262178 QKF262158:QKF262178 QUB262158:QUB262178 RDX262158:RDX262178 RNT262158:RNT262178 RXP262158:RXP262178 SHL262158:SHL262178 SRH262158:SRH262178 TBD262158:TBD262178 TKZ262158:TKZ262178 TUV262158:TUV262178 UER262158:UER262178 UON262158:UON262178 UYJ262158:UYJ262178 VIF262158:VIF262178 VSB262158:VSB262178 WBX262158:WBX262178 WLT262158:WLT262178 WVP262158:WVP262178 H327694:H327714 JD327694:JD327714 SZ327694:SZ327714 ACV327694:ACV327714 AMR327694:AMR327714 AWN327694:AWN327714 BGJ327694:BGJ327714 BQF327694:BQF327714 CAB327694:CAB327714 CJX327694:CJX327714 CTT327694:CTT327714 DDP327694:DDP327714 DNL327694:DNL327714 DXH327694:DXH327714 EHD327694:EHD327714 EQZ327694:EQZ327714 FAV327694:FAV327714 FKR327694:FKR327714 FUN327694:FUN327714 GEJ327694:GEJ327714 GOF327694:GOF327714 GYB327694:GYB327714 HHX327694:HHX327714 HRT327694:HRT327714 IBP327694:IBP327714 ILL327694:ILL327714 IVH327694:IVH327714 JFD327694:JFD327714 JOZ327694:JOZ327714 JYV327694:JYV327714 KIR327694:KIR327714 KSN327694:KSN327714 LCJ327694:LCJ327714 LMF327694:LMF327714 LWB327694:LWB327714 MFX327694:MFX327714 MPT327694:MPT327714 MZP327694:MZP327714 NJL327694:NJL327714 NTH327694:NTH327714 ODD327694:ODD327714 OMZ327694:OMZ327714 OWV327694:OWV327714 PGR327694:PGR327714 PQN327694:PQN327714 QAJ327694:QAJ327714 QKF327694:QKF327714 QUB327694:QUB327714 RDX327694:RDX327714 RNT327694:RNT327714 RXP327694:RXP327714 SHL327694:SHL327714 SRH327694:SRH327714 TBD327694:TBD327714 TKZ327694:TKZ327714 TUV327694:TUV327714 UER327694:UER327714 UON327694:UON327714 UYJ327694:UYJ327714 VIF327694:VIF327714 VSB327694:VSB327714 WBX327694:WBX327714 WLT327694:WLT327714 WVP327694:WVP327714 H393230:H393250 JD393230:JD393250 SZ393230:SZ393250 ACV393230:ACV393250 AMR393230:AMR393250 AWN393230:AWN393250 BGJ393230:BGJ393250 BQF393230:BQF393250 CAB393230:CAB393250 CJX393230:CJX393250 CTT393230:CTT393250 DDP393230:DDP393250 DNL393230:DNL393250 DXH393230:DXH393250 EHD393230:EHD393250 EQZ393230:EQZ393250 FAV393230:FAV393250 FKR393230:FKR393250 FUN393230:FUN393250 GEJ393230:GEJ393250 GOF393230:GOF393250 GYB393230:GYB393250 HHX393230:HHX393250 HRT393230:HRT393250 IBP393230:IBP393250 ILL393230:ILL393250 IVH393230:IVH393250 JFD393230:JFD393250 JOZ393230:JOZ393250 JYV393230:JYV393250 KIR393230:KIR393250 KSN393230:KSN393250 LCJ393230:LCJ393250 LMF393230:LMF393250 LWB393230:LWB393250 MFX393230:MFX393250 MPT393230:MPT393250 MZP393230:MZP393250 NJL393230:NJL393250 NTH393230:NTH393250 ODD393230:ODD393250 OMZ393230:OMZ393250 OWV393230:OWV393250 PGR393230:PGR393250 PQN393230:PQN393250 QAJ393230:QAJ393250 QKF393230:QKF393250 QUB393230:QUB393250 RDX393230:RDX393250 RNT393230:RNT393250 RXP393230:RXP393250 SHL393230:SHL393250 SRH393230:SRH393250 TBD393230:TBD393250 TKZ393230:TKZ393250 TUV393230:TUV393250 UER393230:UER393250 UON393230:UON393250 UYJ393230:UYJ393250 VIF393230:VIF393250 VSB393230:VSB393250 WBX393230:WBX393250 WLT393230:WLT393250 WVP393230:WVP393250 H458766:H458786 JD458766:JD458786 SZ458766:SZ458786 ACV458766:ACV458786 AMR458766:AMR458786 AWN458766:AWN458786 BGJ458766:BGJ458786 BQF458766:BQF458786 CAB458766:CAB458786 CJX458766:CJX458786 CTT458766:CTT458786 DDP458766:DDP458786 DNL458766:DNL458786 DXH458766:DXH458786 EHD458766:EHD458786 EQZ458766:EQZ458786 FAV458766:FAV458786 FKR458766:FKR458786 FUN458766:FUN458786 GEJ458766:GEJ458786 GOF458766:GOF458786 GYB458766:GYB458786 HHX458766:HHX458786 HRT458766:HRT458786 IBP458766:IBP458786 ILL458766:ILL458786 IVH458766:IVH458786 JFD458766:JFD458786 JOZ458766:JOZ458786 JYV458766:JYV458786 KIR458766:KIR458786 KSN458766:KSN458786 LCJ458766:LCJ458786 LMF458766:LMF458786 LWB458766:LWB458786 MFX458766:MFX458786 MPT458766:MPT458786 MZP458766:MZP458786 NJL458766:NJL458786 NTH458766:NTH458786 ODD458766:ODD458786 OMZ458766:OMZ458786 OWV458766:OWV458786 PGR458766:PGR458786 PQN458766:PQN458786 QAJ458766:QAJ458786 QKF458766:QKF458786 QUB458766:QUB458786 RDX458766:RDX458786 RNT458766:RNT458786 RXP458766:RXP458786 SHL458766:SHL458786 SRH458766:SRH458786 TBD458766:TBD458786 TKZ458766:TKZ458786 TUV458766:TUV458786 UER458766:UER458786 UON458766:UON458786 UYJ458766:UYJ458786 VIF458766:VIF458786 VSB458766:VSB458786 WBX458766:WBX458786 WLT458766:WLT458786 WVP458766:WVP458786 H524302:H524322 JD524302:JD524322 SZ524302:SZ524322 ACV524302:ACV524322 AMR524302:AMR524322 AWN524302:AWN524322 BGJ524302:BGJ524322 BQF524302:BQF524322 CAB524302:CAB524322 CJX524302:CJX524322 CTT524302:CTT524322 DDP524302:DDP524322 DNL524302:DNL524322 DXH524302:DXH524322 EHD524302:EHD524322 EQZ524302:EQZ524322 FAV524302:FAV524322 FKR524302:FKR524322 FUN524302:FUN524322 GEJ524302:GEJ524322 GOF524302:GOF524322 GYB524302:GYB524322 HHX524302:HHX524322 HRT524302:HRT524322 IBP524302:IBP524322 ILL524302:ILL524322 IVH524302:IVH524322 JFD524302:JFD524322 JOZ524302:JOZ524322 JYV524302:JYV524322 KIR524302:KIR524322 KSN524302:KSN524322 LCJ524302:LCJ524322 LMF524302:LMF524322 LWB524302:LWB524322 MFX524302:MFX524322 MPT524302:MPT524322 MZP524302:MZP524322 NJL524302:NJL524322 NTH524302:NTH524322 ODD524302:ODD524322 OMZ524302:OMZ524322 OWV524302:OWV524322 PGR524302:PGR524322 PQN524302:PQN524322 QAJ524302:QAJ524322 QKF524302:QKF524322 QUB524302:QUB524322 RDX524302:RDX524322 RNT524302:RNT524322 RXP524302:RXP524322 SHL524302:SHL524322 SRH524302:SRH524322 TBD524302:TBD524322 TKZ524302:TKZ524322 TUV524302:TUV524322 UER524302:UER524322 UON524302:UON524322 UYJ524302:UYJ524322 VIF524302:VIF524322 VSB524302:VSB524322 WBX524302:WBX524322 WLT524302:WLT524322 WVP524302:WVP524322 H589838:H589858 JD589838:JD589858 SZ589838:SZ589858 ACV589838:ACV589858 AMR589838:AMR589858 AWN589838:AWN589858 BGJ589838:BGJ589858 BQF589838:BQF589858 CAB589838:CAB589858 CJX589838:CJX589858 CTT589838:CTT589858 DDP589838:DDP589858 DNL589838:DNL589858 DXH589838:DXH589858 EHD589838:EHD589858 EQZ589838:EQZ589858 FAV589838:FAV589858 FKR589838:FKR589858 FUN589838:FUN589858 GEJ589838:GEJ589858 GOF589838:GOF589858 GYB589838:GYB589858 HHX589838:HHX589858 HRT589838:HRT589858 IBP589838:IBP589858 ILL589838:ILL589858 IVH589838:IVH589858 JFD589838:JFD589858 JOZ589838:JOZ589858 JYV589838:JYV589858 KIR589838:KIR589858 KSN589838:KSN589858 LCJ589838:LCJ589858 LMF589838:LMF589858 LWB589838:LWB589858 MFX589838:MFX589858 MPT589838:MPT589858 MZP589838:MZP589858 NJL589838:NJL589858 NTH589838:NTH589858 ODD589838:ODD589858 OMZ589838:OMZ589858 OWV589838:OWV589858 PGR589838:PGR589858 PQN589838:PQN589858 QAJ589838:QAJ589858 QKF589838:QKF589858 QUB589838:QUB589858 RDX589838:RDX589858 RNT589838:RNT589858 RXP589838:RXP589858 SHL589838:SHL589858 SRH589838:SRH589858 TBD589838:TBD589858 TKZ589838:TKZ589858 TUV589838:TUV589858 UER589838:UER589858 UON589838:UON589858 UYJ589838:UYJ589858 VIF589838:VIF589858 VSB589838:VSB589858 WBX589838:WBX589858 WLT589838:WLT589858 WVP589838:WVP589858 H655374:H655394 JD655374:JD655394 SZ655374:SZ655394 ACV655374:ACV655394 AMR655374:AMR655394 AWN655374:AWN655394 BGJ655374:BGJ655394 BQF655374:BQF655394 CAB655374:CAB655394 CJX655374:CJX655394 CTT655374:CTT655394 DDP655374:DDP655394 DNL655374:DNL655394 DXH655374:DXH655394 EHD655374:EHD655394 EQZ655374:EQZ655394 FAV655374:FAV655394 FKR655374:FKR655394 FUN655374:FUN655394 GEJ655374:GEJ655394 GOF655374:GOF655394 GYB655374:GYB655394 HHX655374:HHX655394 HRT655374:HRT655394 IBP655374:IBP655394 ILL655374:ILL655394 IVH655374:IVH655394 JFD655374:JFD655394 JOZ655374:JOZ655394 JYV655374:JYV655394 KIR655374:KIR655394 KSN655374:KSN655394 LCJ655374:LCJ655394 LMF655374:LMF655394 LWB655374:LWB655394 MFX655374:MFX655394 MPT655374:MPT655394 MZP655374:MZP655394 NJL655374:NJL655394 NTH655374:NTH655394 ODD655374:ODD655394 OMZ655374:OMZ655394 OWV655374:OWV655394 PGR655374:PGR655394 PQN655374:PQN655394 QAJ655374:QAJ655394 QKF655374:QKF655394 QUB655374:QUB655394 RDX655374:RDX655394 RNT655374:RNT655394 RXP655374:RXP655394 SHL655374:SHL655394 SRH655374:SRH655394 TBD655374:TBD655394 TKZ655374:TKZ655394 TUV655374:TUV655394 UER655374:UER655394 UON655374:UON655394 UYJ655374:UYJ655394 VIF655374:VIF655394 VSB655374:VSB655394 WBX655374:WBX655394 WLT655374:WLT655394 WVP655374:WVP655394 H720910:H720930 JD720910:JD720930 SZ720910:SZ720930 ACV720910:ACV720930 AMR720910:AMR720930 AWN720910:AWN720930 BGJ720910:BGJ720930 BQF720910:BQF720930 CAB720910:CAB720930 CJX720910:CJX720930 CTT720910:CTT720930 DDP720910:DDP720930 DNL720910:DNL720930 DXH720910:DXH720930 EHD720910:EHD720930 EQZ720910:EQZ720930 FAV720910:FAV720930 FKR720910:FKR720930 FUN720910:FUN720930 GEJ720910:GEJ720930 GOF720910:GOF720930 GYB720910:GYB720930 HHX720910:HHX720930 HRT720910:HRT720930 IBP720910:IBP720930 ILL720910:ILL720930 IVH720910:IVH720930 JFD720910:JFD720930 JOZ720910:JOZ720930 JYV720910:JYV720930 KIR720910:KIR720930 KSN720910:KSN720930 LCJ720910:LCJ720930 LMF720910:LMF720930 LWB720910:LWB720930 MFX720910:MFX720930 MPT720910:MPT720930 MZP720910:MZP720930 NJL720910:NJL720930 NTH720910:NTH720930 ODD720910:ODD720930 OMZ720910:OMZ720930 OWV720910:OWV720930 PGR720910:PGR720930 PQN720910:PQN720930 QAJ720910:QAJ720930 QKF720910:QKF720930 QUB720910:QUB720930 RDX720910:RDX720930 RNT720910:RNT720930 RXP720910:RXP720930 SHL720910:SHL720930 SRH720910:SRH720930 TBD720910:TBD720930 TKZ720910:TKZ720930 TUV720910:TUV720930 UER720910:UER720930 UON720910:UON720930 UYJ720910:UYJ720930 VIF720910:VIF720930 VSB720910:VSB720930 WBX720910:WBX720930 WLT720910:WLT720930 WVP720910:WVP720930 H786446:H786466 JD786446:JD786466 SZ786446:SZ786466 ACV786446:ACV786466 AMR786446:AMR786466 AWN786446:AWN786466 BGJ786446:BGJ786466 BQF786446:BQF786466 CAB786446:CAB786466 CJX786446:CJX786466 CTT786446:CTT786466 DDP786446:DDP786466 DNL786446:DNL786466 DXH786446:DXH786466 EHD786446:EHD786466 EQZ786446:EQZ786466 FAV786446:FAV786466 FKR786446:FKR786466 FUN786446:FUN786466 GEJ786446:GEJ786466 GOF786446:GOF786466 GYB786446:GYB786466 HHX786446:HHX786466 HRT786446:HRT786466 IBP786446:IBP786466 ILL786446:ILL786466 IVH786446:IVH786466 JFD786446:JFD786466 JOZ786446:JOZ786466 JYV786446:JYV786466 KIR786446:KIR786466 KSN786446:KSN786466 LCJ786446:LCJ786466 LMF786446:LMF786466 LWB786446:LWB786466 MFX786446:MFX786466 MPT786446:MPT786466 MZP786446:MZP786466 NJL786446:NJL786466 NTH786446:NTH786466 ODD786446:ODD786466 OMZ786446:OMZ786466 OWV786446:OWV786466 PGR786446:PGR786466 PQN786446:PQN786466 QAJ786446:QAJ786466 QKF786446:QKF786466 QUB786446:QUB786466 RDX786446:RDX786466 RNT786446:RNT786466 RXP786446:RXP786466 SHL786446:SHL786466 SRH786446:SRH786466 TBD786446:TBD786466 TKZ786446:TKZ786466 TUV786446:TUV786466 UER786446:UER786466 UON786446:UON786466 UYJ786446:UYJ786466 VIF786446:VIF786466 VSB786446:VSB786466 WBX786446:WBX786466 WLT786446:WLT786466 WVP786446:WVP786466 H851982:H852002 JD851982:JD852002 SZ851982:SZ852002 ACV851982:ACV852002 AMR851982:AMR852002 AWN851982:AWN852002 BGJ851982:BGJ852002 BQF851982:BQF852002 CAB851982:CAB852002 CJX851982:CJX852002 CTT851982:CTT852002 DDP851982:DDP852002 DNL851982:DNL852002 DXH851982:DXH852002 EHD851982:EHD852002 EQZ851982:EQZ852002 FAV851982:FAV852002 FKR851982:FKR852002 FUN851982:FUN852002 GEJ851982:GEJ852002 GOF851982:GOF852002 GYB851982:GYB852002 HHX851982:HHX852002 HRT851982:HRT852002 IBP851982:IBP852002 ILL851982:ILL852002 IVH851982:IVH852002 JFD851982:JFD852002 JOZ851982:JOZ852002 JYV851982:JYV852002 KIR851982:KIR852002 KSN851982:KSN852002 LCJ851982:LCJ852002 LMF851982:LMF852002 LWB851982:LWB852002 MFX851982:MFX852002 MPT851982:MPT852002 MZP851982:MZP852002 NJL851982:NJL852002 NTH851982:NTH852002 ODD851982:ODD852002 OMZ851982:OMZ852002 OWV851982:OWV852002 PGR851982:PGR852002 PQN851982:PQN852002 QAJ851982:QAJ852002 QKF851982:QKF852002 QUB851982:QUB852002 RDX851982:RDX852002 RNT851982:RNT852002 RXP851982:RXP852002 SHL851982:SHL852002 SRH851982:SRH852002 TBD851982:TBD852002 TKZ851982:TKZ852002 TUV851982:TUV852002 UER851982:UER852002 UON851982:UON852002 UYJ851982:UYJ852002 VIF851982:VIF852002 VSB851982:VSB852002 WBX851982:WBX852002 WLT851982:WLT852002 WVP851982:WVP852002 H917518:H917538 JD917518:JD917538 SZ917518:SZ917538 ACV917518:ACV917538 AMR917518:AMR917538 AWN917518:AWN917538 BGJ917518:BGJ917538 BQF917518:BQF917538 CAB917518:CAB917538 CJX917518:CJX917538 CTT917518:CTT917538 DDP917518:DDP917538 DNL917518:DNL917538 DXH917518:DXH917538 EHD917518:EHD917538 EQZ917518:EQZ917538 FAV917518:FAV917538 FKR917518:FKR917538 FUN917518:FUN917538 GEJ917518:GEJ917538 GOF917518:GOF917538 GYB917518:GYB917538 HHX917518:HHX917538 HRT917518:HRT917538 IBP917518:IBP917538 ILL917518:ILL917538 IVH917518:IVH917538 JFD917518:JFD917538 JOZ917518:JOZ917538 JYV917518:JYV917538 KIR917518:KIR917538 KSN917518:KSN917538 LCJ917518:LCJ917538 LMF917518:LMF917538 LWB917518:LWB917538 MFX917518:MFX917538 MPT917518:MPT917538 MZP917518:MZP917538 NJL917518:NJL917538 NTH917518:NTH917538 ODD917518:ODD917538 OMZ917518:OMZ917538 OWV917518:OWV917538 PGR917518:PGR917538 PQN917518:PQN917538 QAJ917518:QAJ917538 QKF917518:QKF917538 QUB917518:QUB917538 RDX917518:RDX917538 RNT917518:RNT917538 RXP917518:RXP917538 SHL917518:SHL917538 SRH917518:SRH917538 TBD917518:TBD917538 TKZ917518:TKZ917538 TUV917518:TUV917538 UER917518:UER917538 UON917518:UON917538 UYJ917518:UYJ917538 VIF917518:VIF917538 VSB917518:VSB917538 WBX917518:WBX917538 WLT917518:WLT917538 WVP917518:WVP917538 H983054:H983074 JD983054:JD983074 SZ983054:SZ983074 ACV983054:ACV983074 AMR983054:AMR983074 AWN983054:AWN983074 BGJ983054:BGJ983074 BQF983054:BQF983074 CAB983054:CAB983074 CJX983054:CJX983074 CTT983054:CTT983074 DDP983054:DDP983074 DNL983054:DNL983074 DXH983054:DXH983074 EHD983054:EHD983074 EQZ983054:EQZ983074 FAV983054:FAV983074 FKR983054:FKR983074 FUN983054:FUN983074 GEJ983054:GEJ983074 GOF983054:GOF983074 GYB983054:GYB983074 HHX983054:HHX983074 HRT983054:HRT983074 IBP983054:IBP983074 ILL983054:ILL983074 IVH983054:IVH983074 JFD983054:JFD983074 JOZ983054:JOZ983074 JYV983054:JYV983074 KIR983054:KIR983074 KSN983054:KSN983074 LCJ983054:LCJ983074 LMF983054:LMF983074 LWB983054:LWB983074 MFX983054:MFX983074 MPT983054:MPT983074 MZP983054:MZP983074 NJL983054:NJL983074 NTH983054:NTH983074 ODD983054:ODD983074 OMZ983054:OMZ983074 OWV983054:OWV983074 PGR983054:PGR983074 PQN983054:PQN983074 QAJ983054:QAJ983074 QKF983054:QKF983074 QUB983054:QUB983074 RDX983054:RDX983074 RNT983054:RNT983074 RXP983054:RXP983074 SHL983054:SHL983074 SRH983054:SRH983074 TBD983054:TBD983074 TKZ983054:TKZ983074 TUV983054:TUV983074 UER983054:UER983074 UON983054:UON983074 UYJ983054:UYJ983074 VIF983054:VIF983074 VSB983054:VSB983074 WBX983054:WBX983074 WLT983054:WLT983074 WVP983054:WVP983074">
      <formula1>$R$9:$R$10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showGridLines="0" zoomScale="70" zoomScaleNormal="70" workbookViewId="0">
      <selection activeCell="C19" sqref="C19"/>
    </sheetView>
  </sheetViews>
  <sheetFormatPr baseColWidth="10" defaultColWidth="10.6640625" defaultRowHeight="13" x14ac:dyDescent="0.2"/>
  <cols>
    <col min="1" max="1" width="41.83203125" style="7" customWidth="1"/>
    <col min="2" max="2" width="39.1640625" style="7" customWidth="1"/>
    <col min="3" max="3" width="33.33203125" style="7" customWidth="1"/>
    <col min="4" max="4" width="43.33203125" style="7" bestFit="1" customWidth="1"/>
    <col min="5" max="5" width="46.1640625" style="7" customWidth="1"/>
    <col min="6" max="6" width="58" style="7" customWidth="1"/>
    <col min="7" max="7" width="42.83203125" style="7" customWidth="1"/>
    <col min="8" max="8" width="29.83203125" style="7" customWidth="1"/>
    <col min="9" max="9" width="34.33203125" style="7" customWidth="1"/>
    <col min="10" max="10" width="19.6640625" style="7" customWidth="1"/>
    <col min="11" max="11" width="9.6640625" style="7" customWidth="1"/>
    <col min="12" max="12" width="24.33203125" style="7" customWidth="1"/>
    <col min="13" max="13" width="17" style="7" customWidth="1"/>
    <col min="14" max="14" width="17.33203125" style="7" customWidth="1"/>
    <col min="15" max="15" width="17.6640625" style="7" customWidth="1"/>
    <col min="16" max="16" width="32.33203125" style="7" customWidth="1"/>
    <col min="17" max="17" width="12.83203125" style="7" hidden="1" customWidth="1"/>
    <col min="18" max="18" width="41.1640625" style="7" hidden="1" customWidth="1"/>
    <col min="19" max="19" width="10.6640625" style="7" hidden="1" customWidth="1"/>
    <col min="20" max="256" width="10.6640625" style="7"/>
    <col min="257" max="257" width="41.83203125" style="7" customWidth="1"/>
    <col min="258" max="258" width="39.1640625" style="7" customWidth="1"/>
    <col min="259" max="259" width="33.33203125" style="7" customWidth="1"/>
    <col min="260" max="260" width="43.33203125" style="7" bestFit="1" customWidth="1"/>
    <col min="261" max="261" width="46.1640625" style="7" customWidth="1"/>
    <col min="262" max="262" width="58" style="7" customWidth="1"/>
    <col min="263" max="263" width="42.83203125" style="7" customWidth="1"/>
    <col min="264" max="264" width="29.83203125" style="7" customWidth="1"/>
    <col min="265" max="265" width="34.33203125" style="7" customWidth="1"/>
    <col min="266" max="266" width="19.6640625" style="7" customWidth="1"/>
    <col min="267" max="267" width="9.6640625" style="7" customWidth="1"/>
    <col min="268" max="268" width="24.33203125" style="7" customWidth="1"/>
    <col min="269" max="269" width="17" style="7" customWidth="1"/>
    <col min="270" max="270" width="17.33203125" style="7" customWidth="1"/>
    <col min="271" max="271" width="17.6640625" style="7" customWidth="1"/>
    <col min="272" max="272" width="32.33203125" style="7" customWidth="1"/>
    <col min="273" max="273" width="12.83203125" style="7" customWidth="1"/>
    <col min="274" max="274" width="41.1640625" style="7" customWidth="1"/>
    <col min="275" max="512" width="10.6640625" style="7"/>
    <col min="513" max="513" width="41.83203125" style="7" customWidth="1"/>
    <col min="514" max="514" width="39.1640625" style="7" customWidth="1"/>
    <col min="515" max="515" width="33.33203125" style="7" customWidth="1"/>
    <col min="516" max="516" width="43.33203125" style="7" bestFit="1" customWidth="1"/>
    <col min="517" max="517" width="46.1640625" style="7" customWidth="1"/>
    <col min="518" max="518" width="58" style="7" customWidth="1"/>
    <col min="519" max="519" width="42.83203125" style="7" customWidth="1"/>
    <col min="520" max="520" width="29.83203125" style="7" customWidth="1"/>
    <col min="521" max="521" width="34.33203125" style="7" customWidth="1"/>
    <col min="522" max="522" width="19.6640625" style="7" customWidth="1"/>
    <col min="523" max="523" width="9.6640625" style="7" customWidth="1"/>
    <col min="524" max="524" width="24.33203125" style="7" customWidth="1"/>
    <col min="525" max="525" width="17" style="7" customWidth="1"/>
    <col min="526" max="526" width="17.33203125" style="7" customWidth="1"/>
    <col min="527" max="527" width="17.6640625" style="7" customWidth="1"/>
    <col min="528" max="528" width="32.33203125" style="7" customWidth="1"/>
    <col min="529" max="529" width="12.83203125" style="7" customWidth="1"/>
    <col min="530" max="530" width="41.1640625" style="7" customWidth="1"/>
    <col min="531" max="768" width="10.6640625" style="7"/>
    <col min="769" max="769" width="41.83203125" style="7" customWidth="1"/>
    <col min="770" max="770" width="39.1640625" style="7" customWidth="1"/>
    <col min="771" max="771" width="33.33203125" style="7" customWidth="1"/>
    <col min="772" max="772" width="43.33203125" style="7" bestFit="1" customWidth="1"/>
    <col min="773" max="773" width="46.1640625" style="7" customWidth="1"/>
    <col min="774" max="774" width="58" style="7" customWidth="1"/>
    <col min="775" max="775" width="42.83203125" style="7" customWidth="1"/>
    <col min="776" max="776" width="29.83203125" style="7" customWidth="1"/>
    <col min="777" max="777" width="34.33203125" style="7" customWidth="1"/>
    <col min="778" max="778" width="19.6640625" style="7" customWidth="1"/>
    <col min="779" max="779" width="9.6640625" style="7" customWidth="1"/>
    <col min="780" max="780" width="24.33203125" style="7" customWidth="1"/>
    <col min="781" max="781" width="17" style="7" customWidth="1"/>
    <col min="782" max="782" width="17.33203125" style="7" customWidth="1"/>
    <col min="783" max="783" width="17.6640625" style="7" customWidth="1"/>
    <col min="784" max="784" width="32.33203125" style="7" customWidth="1"/>
    <col min="785" max="785" width="12.83203125" style="7" customWidth="1"/>
    <col min="786" max="786" width="41.1640625" style="7" customWidth="1"/>
    <col min="787" max="1024" width="10.6640625" style="7"/>
    <col min="1025" max="1025" width="41.83203125" style="7" customWidth="1"/>
    <col min="1026" max="1026" width="39.1640625" style="7" customWidth="1"/>
    <col min="1027" max="1027" width="33.33203125" style="7" customWidth="1"/>
    <col min="1028" max="1028" width="43.33203125" style="7" bestFit="1" customWidth="1"/>
    <col min="1029" max="1029" width="46.1640625" style="7" customWidth="1"/>
    <col min="1030" max="1030" width="58" style="7" customWidth="1"/>
    <col min="1031" max="1031" width="42.83203125" style="7" customWidth="1"/>
    <col min="1032" max="1032" width="29.83203125" style="7" customWidth="1"/>
    <col min="1033" max="1033" width="34.33203125" style="7" customWidth="1"/>
    <col min="1034" max="1034" width="19.6640625" style="7" customWidth="1"/>
    <col min="1035" max="1035" width="9.6640625" style="7" customWidth="1"/>
    <col min="1036" max="1036" width="24.33203125" style="7" customWidth="1"/>
    <col min="1037" max="1037" width="17" style="7" customWidth="1"/>
    <col min="1038" max="1038" width="17.33203125" style="7" customWidth="1"/>
    <col min="1039" max="1039" width="17.6640625" style="7" customWidth="1"/>
    <col min="1040" max="1040" width="32.33203125" style="7" customWidth="1"/>
    <col min="1041" max="1041" width="12.83203125" style="7" customWidth="1"/>
    <col min="1042" max="1042" width="41.1640625" style="7" customWidth="1"/>
    <col min="1043" max="1280" width="10.6640625" style="7"/>
    <col min="1281" max="1281" width="41.83203125" style="7" customWidth="1"/>
    <col min="1282" max="1282" width="39.1640625" style="7" customWidth="1"/>
    <col min="1283" max="1283" width="33.33203125" style="7" customWidth="1"/>
    <col min="1284" max="1284" width="43.33203125" style="7" bestFit="1" customWidth="1"/>
    <col min="1285" max="1285" width="46.1640625" style="7" customWidth="1"/>
    <col min="1286" max="1286" width="58" style="7" customWidth="1"/>
    <col min="1287" max="1287" width="42.83203125" style="7" customWidth="1"/>
    <col min="1288" max="1288" width="29.83203125" style="7" customWidth="1"/>
    <col min="1289" max="1289" width="34.33203125" style="7" customWidth="1"/>
    <col min="1290" max="1290" width="19.6640625" style="7" customWidth="1"/>
    <col min="1291" max="1291" width="9.6640625" style="7" customWidth="1"/>
    <col min="1292" max="1292" width="24.33203125" style="7" customWidth="1"/>
    <col min="1293" max="1293" width="17" style="7" customWidth="1"/>
    <col min="1294" max="1294" width="17.33203125" style="7" customWidth="1"/>
    <col min="1295" max="1295" width="17.6640625" style="7" customWidth="1"/>
    <col min="1296" max="1296" width="32.33203125" style="7" customWidth="1"/>
    <col min="1297" max="1297" width="12.83203125" style="7" customWidth="1"/>
    <col min="1298" max="1298" width="41.1640625" style="7" customWidth="1"/>
    <col min="1299" max="1536" width="10.6640625" style="7"/>
    <col min="1537" max="1537" width="41.83203125" style="7" customWidth="1"/>
    <col min="1538" max="1538" width="39.1640625" style="7" customWidth="1"/>
    <col min="1539" max="1539" width="33.33203125" style="7" customWidth="1"/>
    <col min="1540" max="1540" width="43.33203125" style="7" bestFit="1" customWidth="1"/>
    <col min="1541" max="1541" width="46.1640625" style="7" customWidth="1"/>
    <col min="1542" max="1542" width="58" style="7" customWidth="1"/>
    <col min="1543" max="1543" width="42.83203125" style="7" customWidth="1"/>
    <col min="1544" max="1544" width="29.83203125" style="7" customWidth="1"/>
    <col min="1545" max="1545" width="34.33203125" style="7" customWidth="1"/>
    <col min="1546" max="1546" width="19.6640625" style="7" customWidth="1"/>
    <col min="1547" max="1547" width="9.6640625" style="7" customWidth="1"/>
    <col min="1548" max="1548" width="24.33203125" style="7" customWidth="1"/>
    <col min="1549" max="1549" width="17" style="7" customWidth="1"/>
    <col min="1550" max="1550" width="17.33203125" style="7" customWidth="1"/>
    <col min="1551" max="1551" width="17.6640625" style="7" customWidth="1"/>
    <col min="1552" max="1552" width="32.33203125" style="7" customWidth="1"/>
    <col min="1553" max="1553" width="12.83203125" style="7" customWidth="1"/>
    <col min="1554" max="1554" width="41.1640625" style="7" customWidth="1"/>
    <col min="1555" max="1792" width="10.6640625" style="7"/>
    <col min="1793" max="1793" width="41.83203125" style="7" customWidth="1"/>
    <col min="1794" max="1794" width="39.1640625" style="7" customWidth="1"/>
    <col min="1795" max="1795" width="33.33203125" style="7" customWidth="1"/>
    <col min="1796" max="1796" width="43.33203125" style="7" bestFit="1" customWidth="1"/>
    <col min="1797" max="1797" width="46.1640625" style="7" customWidth="1"/>
    <col min="1798" max="1798" width="58" style="7" customWidth="1"/>
    <col min="1799" max="1799" width="42.83203125" style="7" customWidth="1"/>
    <col min="1800" max="1800" width="29.83203125" style="7" customWidth="1"/>
    <col min="1801" max="1801" width="34.33203125" style="7" customWidth="1"/>
    <col min="1802" max="1802" width="19.6640625" style="7" customWidth="1"/>
    <col min="1803" max="1803" width="9.6640625" style="7" customWidth="1"/>
    <col min="1804" max="1804" width="24.33203125" style="7" customWidth="1"/>
    <col min="1805" max="1805" width="17" style="7" customWidth="1"/>
    <col min="1806" max="1806" width="17.33203125" style="7" customWidth="1"/>
    <col min="1807" max="1807" width="17.6640625" style="7" customWidth="1"/>
    <col min="1808" max="1808" width="32.33203125" style="7" customWidth="1"/>
    <col min="1809" max="1809" width="12.83203125" style="7" customWidth="1"/>
    <col min="1810" max="1810" width="41.1640625" style="7" customWidth="1"/>
    <col min="1811" max="2048" width="10.6640625" style="7"/>
    <col min="2049" max="2049" width="41.83203125" style="7" customWidth="1"/>
    <col min="2050" max="2050" width="39.1640625" style="7" customWidth="1"/>
    <col min="2051" max="2051" width="33.33203125" style="7" customWidth="1"/>
    <col min="2052" max="2052" width="43.33203125" style="7" bestFit="1" customWidth="1"/>
    <col min="2053" max="2053" width="46.1640625" style="7" customWidth="1"/>
    <col min="2054" max="2054" width="58" style="7" customWidth="1"/>
    <col min="2055" max="2055" width="42.83203125" style="7" customWidth="1"/>
    <col min="2056" max="2056" width="29.83203125" style="7" customWidth="1"/>
    <col min="2057" max="2057" width="34.33203125" style="7" customWidth="1"/>
    <col min="2058" max="2058" width="19.6640625" style="7" customWidth="1"/>
    <col min="2059" max="2059" width="9.6640625" style="7" customWidth="1"/>
    <col min="2060" max="2060" width="24.33203125" style="7" customWidth="1"/>
    <col min="2061" max="2061" width="17" style="7" customWidth="1"/>
    <col min="2062" max="2062" width="17.33203125" style="7" customWidth="1"/>
    <col min="2063" max="2063" width="17.6640625" style="7" customWidth="1"/>
    <col min="2064" max="2064" width="32.33203125" style="7" customWidth="1"/>
    <col min="2065" max="2065" width="12.83203125" style="7" customWidth="1"/>
    <col min="2066" max="2066" width="41.1640625" style="7" customWidth="1"/>
    <col min="2067" max="2304" width="10.6640625" style="7"/>
    <col min="2305" max="2305" width="41.83203125" style="7" customWidth="1"/>
    <col min="2306" max="2306" width="39.1640625" style="7" customWidth="1"/>
    <col min="2307" max="2307" width="33.33203125" style="7" customWidth="1"/>
    <col min="2308" max="2308" width="43.33203125" style="7" bestFit="1" customWidth="1"/>
    <col min="2309" max="2309" width="46.1640625" style="7" customWidth="1"/>
    <col min="2310" max="2310" width="58" style="7" customWidth="1"/>
    <col min="2311" max="2311" width="42.83203125" style="7" customWidth="1"/>
    <col min="2312" max="2312" width="29.83203125" style="7" customWidth="1"/>
    <col min="2313" max="2313" width="34.33203125" style="7" customWidth="1"/>
    <col min="2314" max="2314" width="19.6640625" style="7" customWidth="1"/>
    <col min="2315" max="2315" width="9.6640625" style="7" customWidth="1"/>
    <col min="2316" max="2316" width="24.33203125" style="7" customWidth="1"/>
    <col min="2317" max="2317" width="17" style="7" customWidth="1"/>
    <col min="2318" max="2318" width="17.33203125" style="7" customWidth="1"/>
    <col min="2319" max="2319" width="17.6640625" style="7" customWidth="1"/>
    <col min="2320" max="2320" width="32.33203125" style="7" customWidth="1"/>
    <col min="2321" max="2321" width="12.83203125" style="7" customWidth="1"/>
    <col min="2322" max="2322" width="41.1640625" style="7" customWidth="1"/>
    <col min="2323" max="2560" width="10.6640625" style="7"/>
    <col min="2561" max="2561" width="41.83203125" style="7" customWidth="1"/>
    <col min="2562" max="2562" width="39.1640625" style="7" customWidth="1"/>
    <col min="2563" max="2563" width="33.33203125" style="7" customWidth="1"/>
    <col min="2564" max="2564" width="43.33203125" style="7" bestFit="1" customWidth="1"/>
    <col min="2565" max="2565" width="46.1640625" style="7" customWidth="1"/>
    <col min="2566" max="2566" width="58" style="7" customWidth="1"/>
    <col min="2567" max="2567" width="42.83203125" style="7" customWidth="1"/>
    <col min="2568" max="2568" width="29.83203125" style="7" customWidth="1"/>
    <col min="2569" max="2569" width="34.33203125" style="7" customWidth="1"/>
    <col min="2570" max="2570" width="19.6640625" style="7" customWidth="1"/>
    <col min="2571" max="2571" width="9.6640625" style="7" customWidth="1"/>
    <col min="2572" max="2572" width="24.33203125" style="7" customWidth="1"/>
    <col min="2573" max="2573" width="17" style="7" customWidth="1"/>
    <col min="2574" max="2574" width="17.33203125" style="7" customWidth="1"/>
    <col min="2575" max="2575" width="17.6640625" style="7" customWidth="1"/>
    <col min="2576" max="2576" width="32.33203125" style="7" customWidth="1"/>
    <col min="2577" max="2577" width="12.83203125" style="7" customWidth="1"/>
    <col min="2578" max="2578" width="41.1640625" style="7" customWidth="1"/>
    <col min="2579" max="2816" width="10.6640625" style="7"/>
    <col min="2817" max="2817" width="41.83203125" style="7" customWidth="1"/>
    <col min="2818" max="2818" width="39.1640625" style="7" customWidth="1"/>
    <col min="2819" max="2819" width="33.33203125" style="7" customWidth="1"/>
    <col min="2820" max="2820" width="43.33203125" style="7" bestFit="1" customWidth="1"/>
    <col min="2821" max="2821" width="46.1640625" style="7" customWidth="1"/>
    <col min="2822" max="2822" width="58" style="7" customWidth="1"/>
    <col min="2823" max="2823" width="42.83203125" style="7" customWidth="1"/>
    <col min="2824" max="2824" width="29.83203125" style="7" customWidth="1"/>
    <col min="2825" max="2825" width="34.33203125" style="7" customWidth="1"/>
    <col min="2826" max="2826" width="19.6640625" style="7" customWidth="1"/>
    <col min="2827" max="2827" width="9.6640625" style="7" customWidth="1"/>
    <col min="2828" max="2828" width="24.33203125" style="7" customWidth="1"/>
    <col min="2829" max="2829" width="17" style="7" customWidth="1"/>
    <col min="2830" max="2830" width="17.33203125" style="7" customWidth="1"/>
    <col min="2831" max="2831" width="17.6640625" style="7" customWidth="1"/>
    <col min="2832" max="2832" width="32.33203125" style="7" customWidth="1"/>
    <col min="2833" max="2833" width="12.83203125" style="7" customWidth="1"/>
    <col min="2834" max="2834" width="41.1640625" style="7" customWidth="1"/>
    <col min="2835" max="3072" width="10.6640625" style="7"/>
    <col min="3073" max="3073" width="41.83203125" style="7" customWidth="1"/>
    <col min="3074" max="3074" width="39.1640625" style="7" customWidth="1"/>
    <col min="3075" max="3075" width="33.33203125" style="7" customWidth="1"/>
    <col min="3076" max="3076" width="43.33203125" style="7" bestFit="1" customWidth="1"/>
    <col min="3077" max="3077" width="46.1640625" style="7" customWidth="1"/>
    <col min="3078" max="3078" width="58" style="7" customWidth="1"/>
    <col min="3079" max="3079" width="42.83203125" style="7" customWidth="1"/>
    <col min="3080" max="3080" width="29.83203125" style="7" customWidth="1"/>
    <col min="3081" max="3081" width="34.33203125" style="7" customWidth="1"/>
    <col min="3082" max="3082" width="19.6640625" style="7" customWidth="1"/>
    <col min="3083" max="3083" width="9.6640625" style="7" customWidth="1"/>
    <col min="3084" max="3084" width="24.33203125" style="7" customWidth="1"/>
    <col min="3085" max="3085" width="17" style="7" customWidth="1"/>
    <col min="3086" max="3086" width="17.33203125" style="7" customWidth="1"/>
    <col min="3087" max="3087" width="17.6640625" style="7" customWidth="1"/>
    <col min="3088" max="3088" width="32.33203125" style="7" customWidth="1"/>
    <col min="3089" max="3089" width="12.83203125" style="7" customWidth="1"/>
    <col min="3090" max="3090" width="41.1640625" style="7" customWidth="1"/>
    <col min="3091" max="3328" width="10.6640625" style="7"/>
    <col min="3329" max="3329" width="41.83203125" style="7" customWidth="1"/>
    <col min="3330" max="3330" width="39.1640625" style="7" customWidth="1"/>
    <col min="3331" max="3331" width="33.33203125" style="7" customWidth="1"/>
    <col min="3332" max="3332" width="43.33203125" style="7" bestFit="1" customWidth="1"/>
    <col min="3333" max="3333" width="46.1640625" style="7" customWidth="1"/>
    <col min="3334" max="3334" width="58" style="7" customWidth="1"/>
    <col min="3335" max="3335" width="42.83203125" style="7" customWidth="1"/>
    <col min="3336" max="3336" width="29.83203125" style="7" customWidth="1"/>
    <col min="3337" max="3337" width="34.33203125" style="7" customWidth="1"/>
    <col min="3338" max="3338" width="19.6640625" style="7" customWidth="1"/>
    <col min="3339" max="3339" width="9.6640625" style="7" customWidth="1"/>
    <col min="3340" max="3340" width="24.33203125" style="7" customWidth="1"/>
    <col min="3341" max="3341" width="17" style="7" customWidth="1"/>
    <col min="3342" max="3342" width="17.33203125" style="7" customWidth="1"/>
    <col min="3343" max="3343" width="17.6640625" style="7" customWidth="1"/>
    <col min="3344" max="3344" width="32.33203125" style="7" customWidth="1"/>
    <col min="3345" max="3345" width="12.83203125" style="7" customWidth="1"/>
    <col min="3346" max="3346" width="41.1640625" style="7" customWidth="1"/>
    <col min="3347" max="3584" width="10.6640625" style="7"/>
    <col min="3585" max="3585" width="41.83203125" style="7" customWidth="1"/>
    <col min="3586" max="3586" width="39.1640625" style="7" customWidth="1"/>
    <col min="3587" max="3587" width="33.33203125" style="7" customWidth="1"/>
    <col min="3588" max="3588" width="43.33203125" style="7" bestFit="1" customWidth="1"/>
    <col min="3589" max="3589" width="46.1640625" style="7" customWidth="1"/>
    <col min="3590" max="3590" width="58" style="7" customWidth="1"/>
    <col min="3591" max="3591" width="42.83203125" style="7" customWidth="1"/>
    <col min="3592" max="3592" width="29.83203125" style="7" customWidth="1"/>
    <col min="3593" max="3593" width="34.33203125" style="7" customWidth="1"/>
    <col min="3594" max="3594" width="19.6640625" style="7" customWidth="1"/>
    <col min="3595" max="3595" width="9.6640625" style="7" customWidth="1"/>
    <col min="3596" max="3596" width="24.33203125" style="7" customWidth="1"/>
    <col min="3597" max="3597" width="17" style="7" customWidth="1"/>
    <col min="3598" max="3598" width="17.33203125" style="7" customWidth="1"/>
    <col min="3599" max="3599" width="17.6640625" style="7" customWidth="1"/>
    <col min="3600" max="3600" width="32.33203125" style="7" customWidth="1"/>
    <col min="3601" max="3601" width="12.83203125" style="7" customWidth="1"/>
    <col min="3602" max="3602" width="41.1640625" style="7" customWidth="1"/>
    <col min="3603" max="3840" width="10.6640625" style="7"/>
    <col min="3841" max="3841" width="41.83203125" style="7" customWidth="1"/>
    <col min="3842" max="3842" width="39.1640625" style="7" customWidth="1"/>
    <col min="3843" max="3843" width="33.33203125" style="7" customWidth="1"/>
    <col min="3844" max="3844" width="43.33203125" style="7" bestFit="1" customWidth="1"/>
    <col min="3845" max="3845" width="46.1640625" style="7" customWidth="1"/>
    <col min="3846" max="3846" width="58" style="7" customWidth="1"/>
    <col min="3847" max="3847" width="42.83203125" style="7" customWidth="1"/>
    <col min="3848" max="3848" width="29.83203125" style="7" customWidth="1"/>
    <col min="3849" max="3849" width="34.33203125" style="7" customWidth="1"/>
    <col min="3850" max="3850" width="19.6640625" style="7" customWidth="1"/>
    <col min="3851" max="3851" width="9.6640625" style="7" customWidth="1"/>
    <col min="3852" max="3852" width="24.33203125" style="7" customWidth="1"/>
    <col min="3853" max="3853" width="17" style="7" customWidth="1"/>
    <col min="3854" max="3854" width="17.33203125" style="7" customWidth="1"/>
    <col min="3855" max="3855" width="17.6640625" style="7" customWidth="1"/>
    <col min="3856" max="3856" width="32.33203125" style="7" customWidth="1"/>
    <col min="3857" max="3857" width="12.83203125" style="7" customWidth="1"/>
    <col min="3858" max="3858" width="41.1640625" style="7" customWidth="1"/>
    <col min="3859" max="4096" width="10.6640625" style="7"/>
    <col min="4097" max="4097" width="41.83203125" style="7" customWidth="1"/>
    <col min="4098" max="4098" width="39.1640625" style="7" customWidth="1"/>
    <col min="4099" max="4099" width="33.33203125" style="7" customWidth="1"/>
    <col min="4100" max="4100" width="43.33203125" style="7" bestFit="1" customWidth="1"/>
    <col min="4101" max="4101" width="46.1640625" style="7" customWidth="1"/>
    <col min="4102" max="4102" width="58" style="7" customWidth="1"/>
    <col min="4103" max="4103" width="42.83203125" style="7" customWidth="1"/>
    <col min="4104" max="4104" width="29.83203125" style="7" customWidth="1"/>
    <col min="4105" max="4105" width="34.33203125" style="7" customWidth="1"/>
    <col min="4106" max="4106" width="19.6640625" style="7" customWidth="1"/>
    <col min="4107" max="4107" width="9.6640625" style="7" customWidth="1"/>
    <col min="4108" max="4108" width="24.33203125" style="7" customWidth="1"/>
    <col min="4109" max="4109" width="17" style="7" customWidth="1"/>
    <col min="4110" max="4110" width="17.33203125" style="7" customWidth="1"/>
    <col min="4111" max="4111" width="17.6640625" style="7" customWidth="1"/>
    <col min="4112" max="4112" width="32.33203125" style="7" customWidth="1"/>
    <col min="4113" max="4113" width="12.83203125" style="7" customWidth="1"/>
    <col min="4114" max="4114" width="41.1640625" style="7" customWidth="1"/>
    <col min="4115" max="4352" width="10.6640625" style="7"/>
    <col min="4353" max="4353" width="41.83203125" style="7" customWidth="1"/>
    <col min="4354" max="4354" width="39.1640625" style="7" customWidth="1"/>
    <col min="4355" max="4355" width="33.33203125" style="7" customWidth="1"/>
    <col min="4356" max="4356" width="43.33203125" style="7" bestFit="1" customWidth="1"/>
    <col min="4357" max="4357" width="46.1640625" style="7" customWidth="1"/>
    <col min="4358" max="4358" width="58" style="7" customWidth="1"/>
    <col min="4359" max="4359" width="42.83203125" style="7" customWidth="1"/>
    <col min="4360" max="4360" width="29.83203125" style="7" customWidth="1"/>
    <col min="4361" max="4361" width="34.33203125" style="7" customWidth="1"/>
    <col min="4362" max="4362" width="19.6640625" style="7" customWidth="1"/>
    <col min="4363" max="4363" width="9.6640625" style="7" customWidth="1"/>
    <col min="4364" max="4364" width="24.33203125" style="7" customWidth="1"/>
    <col min="4365" max="4365" width="17" style="7" customWidth="1"/>
    <col min="4366" max="4366" width="17.33203125" style="7" customWidth="1"/>
    <col min="4367" max="4367" width="17.6640625" style="7" customWidth="1"/>
    <col min="4368" max="4368" width="32.33203125" style="7" customWidth="1"/>
    <col min="4369" max="4369" width="12.83203125" style="7" customWidth="1"/>
    <col min="4370" max="4370" width="41.1640625" style="7" customWidth="1"/>
    <col min="4371" max="4608" width="10.6640625" style="7"/>
    <col min="4609" max="4609" width="41.83203125" style="7" customWidth="1"/>
    <col min="4610" max="4610" width="39.1640625" style="7" customWidth="1"/>
    <col min="4611" max="4611" width="33.33203125" style="7" customWidth="1"/>
    <col min="4612" max="4612" width="43.33203125" style="7" bestFit="1" customWidth="1"/>
    <col min="4613" max="4613" width="46.1640625" style="7" customWidth="1"/>
    <col min="4614" max="4614" width="58" style="7" customWidth="1"/>
    <col min="4615" max="4615" width="42.83203125" style="7" customWidth="1"/>
    <col min="4616" max="4616" width="29.83203125" style="7" customWidth="1"/>
    <col min="4617" max="4617" width="34.33203125" style="7" customWidth="1"/>
    <col min="4618" max="4618" width="19.6640625" style="7" customWidth="1"/>
    <col min="4619" max="4619" width="9.6640625" style="7" customWidth="1"/>
    <col min="4620" max="4620" width="24.33203125" style="7" customWidth="1"/>
    <col min="4621" max="4621" width="17" style="7" customWidth="1"/>
    <col min="4622" max="4622" width="17.33203125" style="7" customWidth="1"/>
    <col min="4623" max="4623" width="17.6640625" style="7" customWidth="1"/>
    <col min="4624" max="4624" width="32.33203125" style="7" customWidth="1"/>
    <col min="4625" max="4625" width="12.83203125" style="7" customWidth="1"/>
    <col min="4626" max="4626" width="41.1640625" style="7" customWidth="1"/>
    <col min="4627" max="4864" width="10.6640625" style="7"/>
    <col min="4865" max="4865" width="41.83203125" style="7" customWidth="1"/>
    <col min="4866" max="4866" width="39.1640625" style="7" customWidth="1"/>
    <col min="4867" max="4867" width="33.33203125" style="7" customWidth="1"/>
    <col min="4868" max="4868" width="43.33203125" style="7" bestFit="1" customWidth="1"/>
    <col min="4869" max="4869" width="46.1640625" style="7" customWidth="1"/>
    <col min="4870" max="4870" width="58" style="7" customWidth="1"/>
    <col min="4871" max="4871" width="42.83203125" style="7" customWidth="1"/>
    <col min="4872" max="4872" width="29.83203125" style="7" customWidth="1"/>
    <col min="4873" max="4873" width="34.33203125" style="7" customWidth="1"/>
    <col min="4874" max="4874" width="19.6640625" style="7" customWidth="1"/>
    <col min="4875" max="4875" width="9.6640625" style="7" customWidth="1"/>
    <col min="4876" max="4876" width="24.33203125" style="7" customWidth="1"/>
    <col min="4877" max="4877" width="17" style="7" customWidth="1"/>
    <col min="4878" max="4878" width="17.33203125" style="7" customWidth="1"/>
    <col min="4879" max="4879" width="17.6640625" style="7" customWidth="1"/>
    <col min="4880" max="4880" width="32.33203125" style="7" customWidth="1"/>
    <col min="4881" max="4881" width="12.83203125" style="7" customWidth="1"/>
    <col min="4882" max="4882" width="41.1640625" style="7" customWidth="1"/>
    <col min="4883" max="5120" width="10.6640625" style="7"/>
    <col min="5121" max="5121" width="41.83203125" style="7" customWidth="1"/>
    <col min="5122" max="5122" width="39.1640625" style="7" customWidth="1"/>
    <col min="5123" max="5123" width="33.33203125" style="7" customWidth="1"/>
    <col min="5124" max="5124" width="43.33203125" style="7" bestFit="1" customWidth="1"/>
    <col min="5125" max="5125" width="46.1640625" style="7" customWidth="1"/>
    <col min="5126" max="5126" width="58" style="7" customWidth="1"/>
    <col min="5127" max="5127" width="42.83203125" style="7" customWidth="1"/>
    <col min="5128" max="5128" width="29.83203125" style="7" customWidth="1"/>
    <col min="5129" max="5129" width="34.33203125" style="7" customWidth="1"/>
    <col min="5130" max="5130" width="19.6640625" style="7" customWidth="1"/>
    <col min="5131" max="5131" width="9.6640625" style="7" customWidth="1"/>
    <col min="5132" max="5132" width="24.33203125" style="7" customWidth="1"/>
    <col min="5133" max="5133" width="17" style="7" customWidth="1"/>
    <col min="5134" max="5134" width="17.33203125" style="7" customWidth="1"/>
    <col min="5135" max="5135" width="17.6640625" style="7" customWidth="1"/>
    <col min="5136" max="5136" width="32.33203125" style="7" customWidth="1"/>
    <col min="5137" max="5137" width="12.83203125" style="7" customWidth="1"/>
    <col min="5138" max="5138" width="41.1640625" style="7" customWidth="1"/>
    <col min="5139" max="5376" width="10.6640625" style="7"/>
    <col min="5377" max="5377" width="41.83203125" style="7" customWidth="1"/>
    <col min="5378" max="5378" width="39.1640625" style="7" customWidth="1"/>
    <col min="5379" max="5379" width="33.33203125" style="7" customWidth="1"/>
    <col min="5380" max="5380" width="43.33203125" style="7" bestFit="1" customWidth="1"/>
    <col min="5381" max="5381" width="46.1640625" style="7" customWidth="1"/>
    <col min="5382" max="5382" width="58" style="7" customWidth="1"/>
    <col min="5383" max="5383" width="42.83203125" style="7" customWidth="1"/>
    <col min="5384" max="5384" width="29.83203125" style="7" customWidth="1"/>
    <col min="5385" max="5385" width="34.33203125" style="7" customWidth="1"/>
    <col min="5386" max="5386" width="19.6640625" style="7" customWidth="1"/>
    <col min="5387" max="5387" width="9.6640625" style="7" customWidth="1"/>
    <col min="5388" max="5388" width="24.33203125" style="7" customWidth="1"/>
    <col min="5389" max="5389" width="17" style="7" customWidth="1"/>
    <col min="5390" max="5390" width="17.33203125" style="7" customWidth="1"/>
    <col min="5391" max="5391" width="17.6640625" style="7" customWidth="1"/>
    <col min="5392" max="5392" width="32.33203125" style="7" customWidth="1"/>
    <col min="5393" max="5393" width="12.83203125" style="7" customWidth="1"/>
    <col min="5394" max="5394" width="41.1640625" style="7" customWidth="1"/>
    <col min="5395" max="5632" width="10.6640625" style="7"/>
    <col min="5633" max="5633" width="41.83203125" style="7" customWidth="1"/>
    <col min="5634" max="5634" width="39.1640625" style="7" customWidth="1"/>
    <col min="5635" max="5635" width="33.33203125" style="7" customWidth="1"/>
    <col min="5636" max="5636" width="43.33203125" style="7" bestFit="1" customWidth="1"/>
    <col min="5637" max="5637" width="46.1640625" style="7" customWidth="1"/>
    <col min="5638" max="5638" width="58" style="7" customWidth="1"/>
    <col min="5639" max="5639" width="42.83203125" style="7" customWidth="1"/>
    <col min="5640" max="5640" width="29.83203125" style="7" customWidth="1"/>
    <col min="5641" max="5641" width="34.33203125" style="7" customWidth="1"/>
    <col min="5642" max="5642" width="19.6640625" style="7" customWidth="1"/>
    <col min="5643" max="5643" width="9.6640625" style="7" customWidth="1"/>
    <col min="5644" max="5644" width="24.33203125" style="7" customWidth="1"/>
    <col min="5645" max="5645" width="17" style="7" customWidth="1"/>
    <col min="5646" max="5646" width="17.33203125" style="7" customWidth="1"/>
    <col min="5647" max="5647" width="17.6640625" style="7" customWidth="1"/>
    <col min="5648" max="5648" width="32.33203125" style="7" customWidth="1"/>
    <col min="5649" max="5649" width="12.83203125" style="7" customWidth="1"/>
    <col min="5650" max="5650" width="41.1640625" style="7" customWidth="1"/>
    <col min="5651" max="5888" width="10.6640625" style="7"/>
    <col min="5889" max="5889" width="41.83203125" style="7" customWidth="1"/>
    <col min="5890" max="5890" width="39.1640625" style="7" customWidth="1"/>
    <col min="5891" max="5891" width="33.33203125" style="7" customWidth="1"/>
    <col min="5892" max="5892" width="43.33203125" style="7" bestFit="1" customWidth="1"/>
    <col min="5893" max="5893" width="46.1640625" style="7" customWidth="1"/>
    <col min="5894" max="5894" width="58" style="7" customWidth="1"/>
    <col min="5895" max="5895" width="42.83203125" style="7" customWidth="1"/>
    <col min="5896" max="5896" width="29.83203125" style="7" customWidth="1"/>
    <col min="5897" max="5897" width="34.33203125" style="7" customWidth="1"/>
    <col min="5898" max="5898" width="19.6640625" style="7" customWidth="1"/>
    <col min="5899" max="5899" width="9.6640625" style="7" customWidth="1"/>
    <col min="5900" max="5900" width="24.33203125" style="7" customWidth="1"/>
    <col min="5901" max="5901" width="17" style="7" customWidth="1"/>
    <col min="5902" max="5902" width="17.33203125" style="7" customWidth="1"/>
    <col min="5903" max="5903" width="17.6640625" style="7" customWidth="1"/>
    <col min="5904" max="5904" width="32.33203125" style="7" customWidth="1"/>
    <col min="5905" max="5905" width="12.83203125" style="7" customWidth="1"/>
    <col min="5906" max="5906" width="41.1640625" style="7" customWidth="1"/>
    <col min="5907" max="6144" width="10.6640625" style="7"/>
    <col min="6145" max="6145" width="41.83203125" style="7" customWidth="1"/>
    <col min="6146" max="6146" width="39.1640625" style="7" customWidth="1"/>
    <col min="6147" max="6147" width="33.33203125" style="7" customWidth="1"/>
    <col min="6148" max="6148" width="43.33203125" style="7" bestFit="1" customWidth="1"/>
    <col min="6149" max="6149" width="46.1640625" style="7" customWidth="1"/>
    <col min="6150" max="6150" width="58" style="7" customWidth="1"/>
    <col min="6151" max="6151" width="42.83203125" style="7" customWidth="1"/>
    <col min="6152" max="6152" width="29.83203125" style="7" customWidth="1"/>
    <col min="6153" max="6153" width="34.33203125" style="7" customWidth="1"/>
    <col min="6154" max="6154" width="19.6640625" style="7" customWidth="1"/>
    <col min="6155" max="6155" width="9.6640625" style="7" customWidth="1"/>
    <col min="6156" max="6156" width="24.33203125" style="7" customWidth="1"/>
    <col min="6157" max="6157" width="17" style="7" customWidth="1"/>
    <col min="6158" max="6158" width="17.33203125" style="7" customWidth="1"/>
    <col min="6159" max="6159" width="17.6640625" style="7" customWidth="1"/>
    <col min="6160" max="6160" width="32.33203125" style="7" customWidth="1"/>
    <col min="6161" max="6161" width="12.83203125" style="7" customWidth="1"/>
    <col min="6162" max="6162" width="41.1640625" style="7" customWidth="1"/>
    <col min="6163" max="6400" width="10.6640625" style="7"/>
    <col min="6401" max="6401" width="41.83203125" style="7" customWidth="1"/>
    <col min="6402" max="6402" width="39.1640625" style="7" customWidth="1"/>
    <col min="6403" max="6403" width="33.33203125" style="7" customWidth="1"/>
    <col min="6404" max="6404" width="43.33203125" style="7" bestFit="1" customWidth="1"/>
    <col min="6405" max="6405" width="46.1640625" style="7" customWidth="1"/>
    <col min="6406" max="6406" width="58" style="7" customWidth="1"/>
    <col min="6407" max="6407" width="42.83203125" style="7" customWidth="1"/>
    <col min="6408" max="6408" width="29.83203125" style="7" customWidth="1"/>
    <col min="6409" max="6409" width="34.33203125" style="7" customWidth="1"/>
    <col min="6410" max="6410" width="19.6640625" style="7" customWidth="1"/>
    <col min="6411" max="6411" width="9.6640625" style="7" customWidth="1"/>
    <col min="6412" max="6412" width="24.33203125" style="7" customWidth="1"/>
    <col min="6413" max="6413" width="17" style="7" customWidth="1"/>
    <col min="6414" max="6414" width="17.33203125" style="7" customWidth="1"/>
    <col min="6415" max="6415" width="17.6640625" style="7" customWidth="1"/>
    <col min="6416" max="6416" width="32.33203125" style="7" customWidth="1"/>
    <col min="6417" max="6417" width="12.83203125" style="7" customWidth="1"/>
    <col min="6418" max="6418" width="41.1640625" style="7" customWidth="1"/>
    <col min="6419" max="6656" width="10.6640625" style="7"/>
    <col min="6657" max="6657" width="41.83203125" style="7" customWidth="1"/>
    <col min="6658" max="6658" width="39.1640625" style="7" customWidth="1"/>
    <col min="6659" max="6659" width="33.33203125" style="7" customWidth="1"/>
    <col min="6660" max="6660" width="43.33203125" style="7" bestFit="1" customWidth="1"/>
    <col min="6661" max="6661" width="46.1640625" style="7" customWidth="1"/>
    <col min="6662" max="6662" width="58" style="7" customWidth="1"/>
    <col min="6663" max="6663" width="42.83203125" style="7" customWidth="1"/>
    <col min="6664" max="6664" width="29.83203125" style="7" customWidth="1"/>
    <col min="6665" max="6665" width="34.33203125" style="7" customWidth="1"/>
    <col min="6666" max="6666" width="19.6640625" style="7" customWidth="1"/>
    <col min="6667" max="6667" width="9.6640625" style="7" customWidth="1"/>
    <col min="6668" max="6668" width="24.33203125" style="7" customWidth="1"/>
    <col min="6669" max="6669" width="17" style="7" customWidth="1"/>
    <col min="6670" max="6670" width="17.33203125" style="7" customWidth="1"/>
    <col min="6671" max="6671" width="17.6640625" style="7" customWidth="1"/>
    <col min="6672" max="6672" width="32.33203125" style="7" customWidth="1"/>
    <col min="6673" max="6673" width="12.83203125" style="7" customWidth="1"/>
    <col min="6674" max="6674" width="41.1640625" style="7" customWidth="1"/>
    <col min="6675" max="6912" width="10.6640625" style="7"/>
    <col min="6913" max="6913" width="41.83203125" style="7" customWidth="1"/>
    <col min="6914" max="6914" width="39.1640625" style="7" customWidth="1"/>
    <col min="6915" max="6915" width="33.33203125" style="7" customWidth="1"/>
    <col min="6916" max="6916" width="43.33203125" style="7" bestFit="1" customWidth="1"/>
    <col min="6917" max="6917" width="46.1640625" style="7" customWidth="1"/>
    <col min="6918" max="6918" width="58" style="7" customWidth="1"/>
    <col min="6919" max="6919" width="42.83203125" style="7" customWidth="1"/>
    <col min="6920" max="6920" width="29.83203125" style="7" customWidth="1"/>
    <col min="6921" max="6921" width="34.33203125" style="7" customWidth="1"/>
    <col min="6922" max="6922" width="19.6640625" style="7" customWidth="1"/>
    <col min="6923" max="6923" width="9.6640625" style="7" customWidth="1"/>
    <col min="6924" max="6924" width="24.33203125" style="7" customWidth="1"/>
    <col min="6925" max="6925" width="17" style="7" customWidth="1"/>
    <col min="6926" max="6926" width="17.33203125" style="7" customWidth="1"/>
    <col min="6927" max="6927" width="17.6640625" style="7" customWidth="1"/>
    <col min="6928" max="6928" width="32.33203125" style="7" customWidth="1"/>
    <col min="6929" max="6929" width="12.83203125" style="7" customWidth="1"/>
    <col min="6930" max="6930" width="41.1640625" style="7" customWidth="1"/>
    <col min="6931" max="7168" width="10.6640625" style="7"/>
    <col min="7169" max="7169" width="41.83203125" style="7" customWidth="1"/>
    <col min="7170" max="7170" width="39.1640625" style="7" customWidth="1"/>
    <col min="7171" max="7171" width="33.33203125" style="7" customWidth="1"/>
    <col min="7172" max="7172" width="43.33203125" style="7" bestFit="1" customWidth="1"/>
    <col min="7173" max="7173" width="46.1640625" style="7" customWidth="1"/>
    <col min="7174" max="7174" width="58" style="7" customWidth="1"/>
    <col min="7175" max="7175" width="42.83203125" style="7" customWidth="1"/>
    <col min="7176" max="7176" width="29.83203125" style="7" customWidth="1"/>
    <col min="7177" max="7177" width="34.33203125" style="7" customWidth="1"/>
    <col min="7178" max="7178" width="19.6640625" style="7" customWidth="1"/>
    <col min="7179" max="7179" width="9.6640625" style="7" customWidth="1"/>
    <col min="7180" max="7180" width="24.33203125" style="7" customWidth="1"/>
    <col min="7181" max="7181" width="17" style="7" customWidth="1"/>
    <col min="7182" max="7182" width="17.33203125" style="7" customWidth="1"/>
    <col min="7183" max="7183" width="17.6640625" style="7" customWidth="1"/>
    <col min="7184" max="7184" width="32.33203125" style="7" customWidth="1"/>
    <col min="7185" max="7185" width="12.83203125" style="7" customWidth="1"/>
    <col min="7186" max="7186" width="41.1640625" style="7" customWidth="1"/>
    <col min="7187" max="7424" width="10.6640625" style="7"/>
    <col min="7425" max="7425" width="41.83203125" style="7" customWidth="1"/>
    <col min="7426" max="7426" width="39.1640625" style="7" customWidth="1"/>
    <col min="7427" max="7427" width="33.33203125" style="7" customWidth="1"/>
    <col min="7428" max="7428" width="43.33203125" style="7" bestFit="1" customWidth="1"/>
    <col min="7429" max="7429" width="46.1640625" style="7" customWidth="1"/>
    <col min="7430" max="7430" width="58" style="7" customWidth="1"/>
    <col min="7431" max="7431" width="42.83203125" style="7" customWidth="1"/>
    <col min="7432" max="7432" width="29.83203125" style="7" customWidth="1"/>
    <col min="7433" max="7433" width="34.33203125" style="7" customWidth="1"/>
    <col min="7434" max="7434" width="19.6640625" style="7" customWidth="1"/>
    <col min="7435" max="7435" width="9.6640625" style="7" customWidth="1"/>
    <col min="7436" max="7436" width="24.33203125" style="7" customWidth="1"/>
    <col min="7437" max="7437" width="17" style="7" customWidth="1"/>
    <col min="7438" max="7438" width="17.33203125" style="7" customWidth="1"/>
    <col min="7439" max="7439" width="17.6640625" style="7" customWidth="1"/>
    <col min="7440" max="7440" width="32.33203125" style="7" customWidth="1"/>
    <col min="7441" max="7441" width="12.83203125" style="7" customWidth="1"/>
    <col min="7442" max="7442" width="41.1640625" style="7" customWidth="1"/>
    <col min="7443" max="7680" width="10.6640625" style="7"/>
    <col min="7681" max="7681" width="41.83203125" style="7" customWidth="1"/>
    <col min="7682" max="7682" width="39.1640625" style="7" customWidth="1"/>
    <col min="7683" max="7683" width="33.33203125" style="7" customWidth="1"/>
    <col min="7684" max="7684" width="43.33203125" style="7" bestFit="1" customWidth="1"/>
    <col min="7685" max="7685" width="46.1640625" style="7" customWidth="1"/>
    <col min="7686" max="7686" width="58" style="7" customWidth="1"/>
    <col min="7687" max="7687" width="42.83203125" style="7" customWidth="1"/>
    <col min="7688" max="7688" width="29.83203125" style="7" customWidth="1"/>
    <col min="7689" max="7689" width="34.33203125" style="7" customWidth="1"/>
    <col min="7690" max="7690" width="19.6640625" style="7" customWidth="1"/>
    <col min="7691" max="7691" width="9.6640625" style="7" customWidth="1"/>
    <col min="7692" max="7692" width="24.33203125" style="7" customWidth="1"/>
    <col min="7693" max="7693" width="17" style="7" customWidth="1"/>
    <col min="7694" max="7694" width="17.33203125" style="7" customWidth="1"/>
    <col min="7695" max="7695" width="17.6640625" style="7" customWidth="1"/>
    <col min="7696" max="7696" width="32.33203125" style="7" customWidth="1"/>
    <col min="7697" max="7697" width="12.83203125" style="7" customWidth="1"/>
    <col min="7698" max="7698" width="41.1640625" style="7" customWidth="1"/>
    <col min="7699" max="7936" width="10.6640625" style="7"/>
    <col min="7937" max="7937" width="41.83203125" style="7" customWidth="1"/>
    <col min="7938" max="7938" width="39.1640625" style="7" customWidth="1"/>
    <col min="7939" max="7939" width="33.33203125" style="7" customWidth="1"/>
    <col min="7940" max="7940" width="43.33203125" style="7" bestFit="1" customWidth="1"/>
    <col min="7941" max="7941" width="46.1640625" style="7" customWidth="1"/>
    <col min="7942" max="7942" width="58" style="7" customWidth="1"/>
    <col min="7943" max="7943" width="42.83203125" style="7" customWidth="1"/>
    <col min="7944" max="7944" width="29.83203125" style="7" customWidth="1"/>
    <col min="7945" max="7945" width="34.33203125" style="7" customWidth="1"/>
    <col min="7946" max="7946" width="19.6640625" style="7" customWidth="1"/>
    <col min="7947" max="7947" width="9.6640625" style="7" customWidth="1"/>
    <col min="7948" max="7948" width="24.33203125" style="7" customWidth="1"/>
    <col min="7949" max="7949" width="17" style="7" customWidth="1"/>
    <col min="7950" max="7950" width="17.33203125" style="7" customWidth="1"/>
    <col min="7951" max="7951" width="17.6640625" style="7" customWidth="1"/>
    <col min="7952" max="7952" width="32.33203125" style="7" customWidth="1"/>
    <col min="7953" max="7953" width="12.83203125" style="7" customWidth="1"/>
    <col min="7954" max="7954" width="41.1640625" style="7" customWidth="1"/>
    <col min="7955" max="8192" width="10.6640625" style="7"/>
    <col min="8193" max="8193" width="41.83203125" style="7" customWidth="1"/>
    <col min="8194" max="8194" width="39.1640625" style="7" customWidth="1"/>
    <col min="8195" max="8195" width="33.33203125" style="7" customWidth="1"/>
    <col min="8196" max="8196" width="43.33203125" style="7" bestFit="1" customWidth="1"/>
    <col min="8197" max="8197" width="46.1640625" style="7" customWidth="1"/>
    <col min="8198" max="8198" width="58" style="7" customWidth="1"/>
    <col min="8199" max="8199" width="42.83203125" style="7" customWidth="1"/>
    <col min="8200" max="8200" width="29.83203125" style="7" customWidth="1"/>
    <col min="8201" max="8201" width="34.33203125" style="7" customWidth="1"/>
    <col min="8202" max="8202" width="19.6640625" style="7" customWidth="1"/>
    <col min="8203" max="8203" width="9.6640625" style="7" customWidth="1"/>
    <col min="8204" max="8204" width="24.33203125" style="7" customWidth="1"/>
    <col min="8205" max="8205" width="17" style="7" customWidth="1"/>
    <col min="8206" max="8206" width="17.33203125" style="7" customWidth="1"/>
    <col min="8207" max="8207" width="17.6640625" style="7" customWidth="1"/>
    <col min="8208" max="8208" width="32.33203125" style="7" customWidth="1"/>
    <col min="8209" max="8209" width="12.83203125" style="7" customWidth="1"/>
    <col min="8210" max="8210" width="41.1640625" style="7" customWidth="1"/>
    <col min="8211" max="8448" width="10.6640625" style="7"/>
    <col min="8449" max="8449" width="41.83203125" style="7" customWidth="1"/>
    <col min="8450" max="8450" width="39.1640625" style="7" customWidth="1"/>
    <col min="8451" max="8451" width="33.33203125" style="7" customWidth="1"/>
    <col min="8452" max="8452" width="43.33203125" style="7" bestFit="1" customWidth="1"/>
    <col min="8453" max="8453" width="46.1640625" style="7" customWidth="1"/>
    <col min="8454" max="8454" width="58" style="7" customWidth="1"/>
    <col min="8455" max="8455" width="42.83203125" style="7" customWidth="1"/>
    <col min="8456" max="8456" width="29.83203125" style="7" customWidth="1"/>
    <col min="8457" max="8457" width="34.33203125" style="7" customWidth="1"/>
    <col min="8458" max="8458" width="19.6640625" style="7" customWidth="1"/>
    <col min="8459" max="8459" width="9.6640625" style="7" customWidth="1"/>
    <col min="8460" max="8460" width="24.33203125" style="7" customWidth="1"/>
    <col min="8461" max="8461" width="17" style="7" customWidth="1"/>
    <col min="8462" max="8462" width="17.33203125" style="7" customWidth="1"/>
    <col min="8463" max="8463" width="17.6640625" style="7" customWidth="1"/>
    <col min="8464" max="8464" width="32.33203125" style="7" customWidth="1"/>
    <col min="8465" max="8465" width="12.83203125" style="7" customWidth="1"/>
    <col min="8466" max="8466" width="41.1640625" style="7" customWidth="1"/>
    <col min="8467" max="8704" width="10.6640625" style="7"/>
    <col min="8705" max="8705" width="41.83203125" style="7" customWidth="1"/>
    <col min="8706" max="8706" width="39.1640625" style="7" customWidth="1"/>
    <col min="8707" max="8707" width="33.33203125" style="7" customWidth="1"/>
    <col min="8708" max="8708" width="43.33203125" style="7" bestFit="1" customWidth="1"/>
    <col min="8709" max="8709" width="46.1640625" style="7" customWidth="1"/>
    <col min="8710" max="8710" width="58" style="7" customWidth="1"/>
    <col min="8711" max="8711" width="42.83203125" style="7" customWidth="1"/>
    <col min="8712" max="8712" width="29.83203125" style="7" customWidth="1"/>
    <col min="8713" max="8713" width="34.33203125" style="7" customWidth="1"/>
    <col min="8714" max="8714" width="19.6640625" style="7" customWidth="1"/>
    <col min="8715" max="8715" width="9.6640625" style="7" customWidth="1"/>
    <col min="8716" max="8716" width="24.33203125" style="7" customWidth="1"/>
    <col min="8717" max="8717" width="17" style="7" customWidth="1"/>
    <col min="8718" max="8718" width="17.33203125" style="7" customWidth="1"/>
    <col min="8719" max="8719" width="17.6640625" style="7" customWidth="1"/>
    <col min="8720" max="8720" width="32.33203125" style="7" customWidth="1"/>
    <col min="8721" max="8721" width="12.83203125" style="7" customWidth="1"/>
    <col min="8722" max="8722" width="41.1640625" style="7" customWidth="1"/>
    <col min="8723" max="8960" width="10.6640625" style="7"/>
    <col min="8961" max="8961" width="41.83203125" style="7" customWidth="1"/>
    <col min="8962" max="8962" width="39.1640625" style="7" customWidth="1"/>
    <col min="8963" max="8963" width="33.33203125" style="7" customWidth="1"/>
    <col min="8964" max="8964" width="43.33203125" style="7" bestFit="1" customWidth="1"/>
    <col min="8965" max="8965" width="46.1640625" style="7" customWidth="1"/>
    <col min="8966" max="8966" width="58" style="7" customWidth="1"/>
    <col min="8967" max="8967" width="42.83203125" style="7" customWidth="1"/>
    <col min="8968" max="8968" width="29.83203125" style="7" customWidth="1"/>
    <col min="8969" max="8969" width="34.33203125" style="7" customWidth="1"/>
    <col min="8970" max="8970" width="19.6640625" style="7" customWidth="1"/>
    <col min="8971" max="8971" width="9.6640625" style="7" customWidth="1"/>
    <col min="8972" max="8972" width="24.33203125" style="7" customWidth="1"/>
    <col min="8973" max="8973" width="17" style="7" customWidth="1"/>
    <col min="8974" max="8974" width="17.33203125" style="7" customWidth="1"/>
    <col min="8975" max="8975" width="17.6640625" style="7" customWidth="1"/>
    <col min="8976" max="8976" width="32.33203125" style="7" customWidth="1"/>
    <col min="8977" max="8977" width="12.83203125" style="7" customWidth="1"/>
    <col min="8978" max="8978" width="41.1640625" style="7" customWidth="1"/>
    <col min="8979" max="9216" width="10.6640625" style="7"/>
    <col min="9217" max="9217" width="41.83203125" style="7" customWidth="1"/>
    <col min="9218" max="9218" width="39.1640625" style="7" customWidth="1"/>
    <col min="9219" max="9219" width="33.33203125" style="7" customWidth="1"/>
    <col min="9220" max="9220" width="43.33203125" style="7" bestFit="1" customWidth="1"/>
    <col min="9221" max="9221" width="46.1640625" style="7" customWidth="1"/>
    <col min="9222" max="9222" width="58" style="7" customWidth="1"/>
    <col min="9223" max="9223" width="42.83203125" style="7" customWidth="1"/>
    <col min="9224" max="9224" width="29.83203125" style="7" customWidth="1"/>
    <col min="9225" max="9225" width="34.33203125" style="7" customWidth="1"/>
    <col min="9226" max="9226" width="19.6640625" style="7" customWidth="1"/>
    <col min="9227" max="9227" width="9.6640625" style="7" customWidth="1"/>
    <col min="9228" max="9228" width="24.33203125" style="7" customWidth="1"/>
    <col min="9229" max="9229" width="17" style="7" customWidth="1"/>
    <col min="9230" max="9230" width="17.33203125" style="7" customWidth="1"/>
    <col min="9231" max="9231" width="17.6640625" style="7" customWidth="1"/>
    <col min="9232" max="9232" width="32.33203125" style="7" customWidth="1"/>
    <col min="9233" max="9233" width="12.83203125" style="7" customWidth="1"/>
    <col min="9234" max="9234" width="41.1640625" style="7" customWidth="1"/>
    <col min="9235" max="9472" width="10.6640625" style="7"/>
    <col min="9473" max="9473" width="41.83203125" style="7" customWidth="1"/>
    <col min="9474" max="9474" width="39.1640625" style="7" customWidth="1"/>
    <col min="9475" max="9475" width="33.33203125" style="7" customWidth="1"/>
    <col min="9476" max="9476" width="43.33203125" style="7" bestFit="1" customWidth="1"/>
    <col min="9477" max="9477" width="46.1640625" style="7" customWidth="1"/>
    <col min="9478" max="9478" width="58" style="7" customWidth="1"/>
    <col min="9479" max="9479" width="42.83203125" style="7" customWidth="1"/>
    <col min="9480" max="9480" width="29.83203125" style="7" customWidth="1"/>
    <col min="9481" max="9481" width="34.33203125" style="7" customWidth="1"/>
    <col min="9482" max="9482" width="19.6640625" style="7" customWidth="1"/>
    <col min="9483" max="9483" width="9.6640625" style="7" customWidth="1"/>
    <col min="9484" max="9484" width="24.33203125" style="7" customWidth="1"/>
    <col min="9485" max="9485" width="17" style="7" customWidth="1"/>
    <col min="9486" max="9486" width="17.33203125" style="7" customWidth="1"/>
    <col min="9487" max="9487" width="17.6640625" style="7" customWidth="1"/>
    <col min="9488" max="9488" width="32.33203125" style="7" customWidth="1"/>
    <col min="9489" max="9489" width="12.83203125" style="7" customWidth="1"/>
    <col min="9490" max="9490" width="41.1640625" style="7" customWidth="1"/>
    <col min="9491" max="9728" width="10.6640625" style="7"/>
    <col min="9729" max="9729" width="41.83203125" style="7" customWidth="1"/>
    <col min="9730" max="9730" width="39.1640625" style="7" customWidth="1"/>
    <col min="9731" max="9731" width="33.33203125" style="7" customWidth="1"/>
    <col min="9732" max="9732" width="43.33203125" style="7" bestFit="1" customWidth="1"/>
    <col min="9733" max="9733" width="46.1640625" style="7" customWidth="1"/>
    <col min="9734" max="9734" width="58" style="7" customWidth="1"/>
    <col min="9735" max="9735" width="42.83203125" style="7" customWidth="1"/>
    <col min="9736" max="9736" width="29.83203125" style="7" customWidth="1"/>
    <col min="9737" max="9737" width="34.33203125" style="7" customWidth="1"/>
    <col min="9738" max="9738" width="19.6640625" style="7" customWidth="1"/>
    <col min="9739" max="9739" width="9.6640625" style="7" customWidth="1"/>
    <col min="9740" max="9740" width="24.33203125" style="7" customWidth="1"/>
    <col min="9741" max="9741" width="17" style="7" customWidth="1"/>
    <col min="9742" max="9742" width="17.33203125" style="7" customWidth="1"/>
    <col min="9743" max="9743" width="17.6640625" style="7" customWidth="1"/>
    <col min="9744" max="9744" width="32.33203125" style="7" customWidth="1"/>
    <col min="9745" max="9745" width="12.83203125" style="7" customWidth="1"/>
    <col min="9746" max="9746" width="41.1640625" style="7" customWidth="1"/>
    <col min="9747" max="9984" width="10.6640625" style="7"/>
    <col min="9985" max="9985" width="41.83203125" style="7" customWidth="1"/>
    <col min="9986" max="9986" width="39.1640625" style="7" customWidth="1"/>
    <col min="9987" max="9987" width="33.33203125" style="7" customWidth="1"/>
    <col min="9988" max="9988" width="43.33203125" style="7" bestFit="1" customWidth="1"/>
    <col min="9989" max="9989" width="46.1640625" style="7" customWidth="1"/>
    <col min="9990" max="9990" width="58" style="7" customWidth="1"/>
    <col min="9991" max="9991" width="42.83203125" style="7" customWidth="1"/>
    <col min="9992" max="9992" width="29.83203125" style="7" customWidth="1"/>
    <col min="9993" max="9993" width="34.33203125" style="7" customWidth="1"/>
    <col min="9994" max="9994" width="19.6640625" style="7" customWidth="1"/>
    <col min="9995" max="9995" width="9.6640625" style="7" customWidth="1"/>
    <col min="9996" max="9996" width="24.33203125" style="7" customWidth="1"/>
    <col min="9997" max="9997" width="17" style="7" customWidth="1"/>
    <col min="9998" max="9998" width="17.33203125" style="7" customWidth="1"/>
    <col min="9999" max="9999" width="17.6640625" style="7" customWidth="1"/>
    <col min="10000" max="10000" width="32.33203125" style="7" customWidth="1"/>
    <col min="10001" max="10001" width="12.83203125" style="7" customWidth="1"/>
    <col min="10002" max="10002" width="41.1640625" style="7" customWidth="1"/>
    <col min="10003" max="10240" width="10.6640625" style="7"/>
    <col min="10241" max="10241" width="41.83203125" style="7" customWidth="1"/>
    <col min="10242" max="10242" width="39.1640625" style="7" customWidth="1"/>
    <col min="10243" max="10243" width="33.33203125" style="7" customWidth="1"/>
    <col min="10244" max="10244" width="43.33203125" style="7" bestFit="1" customWidth="1"/>
    <col min="10245" max="10245" width="46.1640625" style="7" customWidth="1"/>
    <col min="10246" max="10246" width="58" style="7" customWidth="1"/>
    <col min="10247" max="10247" width="42.83203125" style="7" customWidth="1"/>
    <col min="10248" max="10248" width="29.83203125" style="7" customWidth="1"/>
    <col min="10249" max="10249" width="34.33203125" style="7" customWidth="1"/>
    <col min="10250" max="10250" width="19.6640625" style="7" customWidth="1"/>
    <col min="10251" max="10251" width="9.6640625" style="7" customWidth="1"/>
    <col min="10252" max="10252" width="24.33203125" style="7" customWidth="1"/>
    <col min="10253" max="10253" width="17" style="7" customWidth="1"/>
    <col min="10254" max="10254" width="17.33203125" style="7" customWidth="1"/>
    <col min="10255" max="10255" width="17.6640625" style="7" customWidth="1"/>
    <col min="10256" max="10256" width="32.33203125" style="7" customWidth="1"/>
    <col min="10257" max="10257" width="12.83203125" style="7" customWidth="1"/>
    <col min="10258" max="10258" width="41.1640625" style="7" customWidth="1"/>
    <col min="10259" max="10496" width="10.6640625" style="7"/>
    <col min="10497" max="10497" width="41.83203125" style="7" customWidth="1"/>
    <col min="10498" max="10498" width="39.1640625" style="7" customWidth="1"/>
    <col min="10499" max="10499" width="33.33203125" style="7" customWidth="1"/>
    <col min="10500" max="10500" width="43.33203125" style="7" bestFit="1" customWidth="1"/>
    <col min="10501" max="10501" width="46.1640625" style="7" customWidth="1"/>
    <col min="10502" max="10502" width="58" style="7" customWidth="1"/>
    <col min="10503" max="10503" width="42.83203125" style="7" customWidth="1"/>
    <col min="10504" max="10504" width="29.83203125" style="7" customWidth="1"/>
    <col min="10505" max="10505" width="34.33203125" style="7" customWidth="1"/>
    <col min="10506" max="10506" width="19.6640625" style="7" customWidth="1"/>
    <col min="10507" max="10507" width="9.6640625" style="7" customWidth="1"/>
    <col min="10508" max="10508" width="24.33203125" style="7" customWidth="1"/>
    <col min="10509" max="10509" width="17" style="7" customWidth="1"/>
    <col min="10510" max="10510" width="17.33203125" style="7" customWidth="1"/>
    <col min="10511" max="10511" width="17.6640625" style="7" customWidth="1"/>
    <col min="10512" max="10512" width="32.33203125" style="7" customWidth="1"/>
    <col min="10513" max="10513" width="12.83203125" style="7" customWidth="1"/>
    <col min="10514" max="10514" width="41.1640625" style="7" customWidth="1"/>
    <col min="10515" max="10752" width="10.6640625" style="7"/>
    <col min="10753" max="10753" width="41.83203125" style="7" customWidth="1"/>
    <col min="10754" max="10754" width="39.1640625" style="7" customWidth="1"/>
    <col min="10755" max="10755" width="33.33203125" style="7" customWidth="1"/>
    <col min="10756" max="10756" width="43.33203125" style="7" bestFit="1" customWidth="1"/>
    <col min="10757" max="10757" width="46.1640625" style="7" customWidth="1"/>
    <col min="10758" max="10758" width="58" style="7" customWidth="1"/>
    <col min="10759" max="10759" width="42.83203125" style="7" customWidth="1"/>
    <col min="10760" max="10760" width="29.83203125" style="7" customWidth="1"/>
    <col min="10761" max="10761" width="34.33203125" style="7" customWidth="1"/>
    <col min="10762" max="10762" width="19.6640625" style="7" customWidth="1"/>
    <col min="10763" max="10763" width="9.6640625" style="7" customWidth="1"/>
    <col min="10764" max="10764" width="24.33203125" style="7" customWidth="1"/>
    <col min="10765" max="10765" width="17" style="7" customWidth="1"/>
    <col min="10766" max="10766" width="17.33203125" style="7" customWidth="1"/>
    <col min="10767" max="10767" width="17.6640625" style="7" customWidth="1"/>
    <col min="10768" max="10768" width="32.33203125" style="7" customWidth="1"/>
    <col min="10769" max="10769" width="12.83203125" style="7" customWidth="1"/>
    <col min="10770" max="10770" width="41.1640625" style="7" customWidth="1"/>
    <col min="10771" max="11008" width="10.6640625" style="7"/>
    <col min="11009" max="11009" width="41.83203125" style="7" customWidth="1"/>
    <col min="11010" max="11010" width="39.1640625" style="7" customWidth="1"/>
    <col min="11011" max="11011" width="33.33203125" style="7" customWidth="1"/>
    <col min="11012" max="11012" width="43.33203125" style="7" bestFit="1" customWidth="1"/>
    <col min="11013" max="11013" width="46.1640625" style="7" customWidth="1"/>
    <col min="11014" max="11014" width="58" style="7" customWidth="1"/>
    <col min="11015" max="11015" width="42.83203125" style="7" customWidth="1"/>
    <col min="11016" max="11016" width="29.83203125" style="7" customWidth="1"/>
    <col min="11017" max="11017" width="34.33203125" style="7" customWidth="1"/>
    <col min="11018" max="11018" width="19.6640625" style="7" customWidth="1"/>
    <col min="11019" max="11019" width="9.6640625" style="7" customWidth="1"/>
    <col min="11020" max="11020" width="24.33203125" style="7" customWidth="1"/>
    <col min="11021" max="11021" width="17" style="7" customWidth="1"/>
    <col min="11022" max="11022" width="17.33203125" style="7" customWidth="1"/>
    <col min="11023" max="11023" width="17.6640625" style="7" customWidth="1"/>
    <col min="11024" max="11024" width="32.33203125" style="7" customWidth="1"/>
    <col min="11025" max="11025" width="12.83203125" style="7" customWidth="1"/>
    <col min="11026" max="11026" width="41.1640625" style="7" customWidth="1"/>
    <col min="11027" max="11264" width="10.6640625" style="7"/>
    <col min="11265" max="11265" width="41.83203125" style="7" customWidth="1"/>
    <col min="11266" max="11266" width="39.1640625" style="7" customWidth="1"/>
    <col min="11267" max="11267" width="33.33203125" style="7" customWidth="1"/>
    <col min="11268" max="11268" width="43.33203125" style="7" bestFit="1" customWidth="1"/>
    <col min="11269" max="11269" width="46.1640625" style="7" customWidth="1"/>
    <col min="11270" max="11270" width="58" style="7" customWidth="1"/>
    <col min="11271" max="11271" width="42.83203125" style="7" customWidth="1"/>
    <col min="11272" max="11272" width="29.83203125" style="7" customWidth="1"/>
    <col min="11273" max="11273" width="34.33203125" style="7" customWidth="1"/>
    <col min="11274" max="11274" width="19.6640625" style="7" customWidth="1"/>
    <col min="11275" max="11275" width="9.6640625" style="7" customWidth="1"/>
    <col min="11276" max="11276" width="24.33203125" style="7" customWidth="1"/>
    <col min="11277" max="11277" width="17" style="7" customWidth="1"/>
    <col min="11278" max="11278" width="17.33203125" style="7" customWidth="1"/>
    <col min="11279" max="11279" width="17.6640625" style="7" customWidth="1"/>
    <col min="11280" max="11280" width="32.33203125" style="7" customWidth="1"/>
    <col min="11281" max="11281" width="12.83203125" style="7" customWidth="1"/>
    <col min="11282" max="11282" width="41.1640625" style="7" customWidth="1"/>
    <col min="11283" max="11520" width="10.6640625" style="7"/>
    <col min="11521" max="11521" width="41.83203125" style="7" customWidth="1"/>
    <col min="11522" max="11522" width="39.1640625" style="7" customWidth="1"/>
    <col min="11523" max="11523" width="33.33203125" style="7" customWidth="1"/>
    <col min="11524" max="11524" width="43.33203125" style="7" bestFit="1" customWidth="1"/>
    <col min="11525" max="11525" width="46.1640625" style="7" customWidth="1"/>
    <col min="11526" max="11526" width="58" style="7" customWidth="1"/>
    <col min="11527" max="11527" width="42.83203125" style="7" customWidth="1"/>
    <col min="11528" max="11528" width="29.83203125" style="7" customWidth="1"/>
    <col min="11529" max="11529" width="34.33203125" style="7" customWidth="1"/>
    <col min="11530" max="11530" width="19.6640625" style="7" customWidth="1"/>
    <col min="11531" max="11531" width="9.6640625" style="7" customWidth="1"/>
    <col min="11532" max="11532" width="24.33203125" style="7" customWidth="1"/>
    <col min="11533" max="11533" width="17" style="7" customWidth="1"/>
    <col min="11534" max="11534" width="17.33203125" style="7" customWidth="1"/>
    <col min="11535" max="11535" width="17.6640625" style="7" customWidth="1"/>
    <col min="11536" max="11536" width="32.33203125" style="7" customWidth="1"/>
    <col min="11537" max="11537" width="12.83203125" style="7" customWidth="1"/>
    <col min="11538" max="11538" width="41.1640625" style="7" customWidth="1"/>
    <col min="11539" max="11776" width="10.6640625" style="7"/>
    <col min="11777" max="11777" width="41.83203125" style="7" customWidth="1"/>
    <col min="11778" max="11778" width="39.1640625" style="7" customWidth="1"/>
    <col min="11779" max="11779" width="33.33203125" style="7" customWidth="1"/>
    <col min="11780" max="11780" width="43.33203125" style="7" bestFit="1" customWidth="1"/>
    <col min="11781" max="11781" width="46.1640625" style="7" customWidth="1"/>
    <col min="11782" max="11782" width="58" style="7" customWidth="1"/>
    <col min="11783" max="11783" width="42.83203125" style="7" customWidth="1"/>
    <col min="11784" max="11784" width="29.83203125" style="7" customWidth="1"/>
    <col min="11785" max="11785" width="34.33203125" style="7" customWidth="1"/>
    <col min="11786" max="11786" width="19.6640625" style="7" customWidth="1"/>
    <col min="11787" max="11787" width="9.6640625" style="7" customWidth="1"/>
    <col min="11788" max="11788" width="24.33203125" style="7" customWidth="1"/>
    <col min="11789" max="11789" width="17" style="7" customWidth="1"/>
    <col min="11790" max="11790" width="17.33203125" style="7" customWidth="1"/>
    <col min="11791" max="11791" width="17.6640625" style="7" customWidth="1"/>
    <col min="11792" max="11792" width="32.33203125" style="7" customWidth="1"/>
    <col min="11793" max="11793" width="12.83203125" style="7" customWidth="1"/>
    <col min="11794" max="11794" width="41.1640625" style="7" customWidth="1"/>
    <col min="11795" max="12032" width="10.6640625" style="7"/>
    <col min="12033" max="12033" width="41.83203125" style="7" customWidth="1"/>
    <col min="12034" max="12034" width="39.1640625" style="7" customWidth="1"/>
    <col min="12035" max="12035" width="33.33203125" style="7" customWidth="1"/>
    <col min="12036" max="12036" width="43.33203125" style="7" bestFit="1" customWidth="1"/>
    <col min="12037" max="12037" width="46.1640625" style="7" customWidth="1"/>
    <col min="12038" max="12038" width="58" style="7" customWidth="1"/>
    <col min="12039" max="12039" width="42.83203125" style="7" customWidth="1"/>
    <col min="12040" max="12040" width="29.83203125" style="7" customWidth="1"/>
    <col min="12041" max="12041" width="34.33203125" style="7" customWidth="1"/>
    <col min="12042" max="12042" width="19.6640625" style="7" customWidth="1"/>
    <col min="12043" max="12043" width="9.6640625" style="7" customWidth="1"/>
    <col min="12044" max="12044" width="24.33203125" style="7" customWidth="1"/>
    <col min="12045" max="12045" width="17" style="7" customWidth="1"/>
    <col min="12046" max="12046" width="17.33203125" style="7" customWidth="1"/>
    <col min="12047" max="12047" width="17.6640625" style="7" customWidth="1"/>
    <col min="12048" max="12048" width="32.33203125" style="7" customWidth="1"/>
    <col min="12049" max="12049" width="12.83203125" style="7" customWidth="1"/>
    <col min="12050" max="12050" width="41.1640625" style="7" customWidth="1"/>
    <col min="12051" max="12288" width="10.6640625" style="7"/>
    <col min="12289" max="12289" width="41.83203125" style="7" customWidth="1"/>
    <col min="12290" max="12290" width="39.1640625" style="7" customWidth="1"/>
    <col min="12291" max="12291" width="33.33203125" style="7" customWidth="1"/>
    <col min="12292" max="12292" width="43.33203125" style="7" bestFit="1" customWidth="1"/>
    <col min="12293" max="12293" width="46.1640625" style="7" customWidth="1"/>
    <col min="12294" max="12294" width="58" style="7" customWidth="1"/>
    <col min="12295" max="12295" width="42.83203125" style="7" customWidth="1"/>
    <col min="12296" max="12296" width="29.83203125" style="7" customWidth="1"/>
    <col min="12297" max="12297" width="34.33203125" style="7" customWidth="1"/>
    <col min="12298" max="12298" width="19.6640625" style="7" customWidth="1"/>
    <col min="12299" max="12299" width="9.6640625" style="7" customWidth="1"/>
    <col min="12300" max="12300" width="24.33203125" style="7" customWidth="1"/>
    <col min="12301" max="12301" width="17" style="7" customWidth="1"/>
    <col min="12302" max="12302" width="17.33203125" style="7" customWidth="1"/>
    <col min="12303" max="12303" width="17.6640625" style="7" customWidth="1"/>
    <col min="12304" max="12304" width="32.33203125" style="7" customWidth="1"/>
    <col min="12305" max="12305" width="12.83203125" style="7" customWidth="1"/>
    <col min="12306" max="12306" width="41.1640625" style="7" customWidth="1"/>
    <col min="12307" max="12544" width="10.6640625" style="7"/>
    <col min="12545" max="12545" width="41.83203125" style="7" customWidth="1"/>
    <col min="12546" max="12546" width="39.1640625" style="7" customWidth="1"/>
    <col min="12547" max="12547" width="33.33203125" style="7" customWidth="1"/>
    <col min="12548" max="12548" width="43.33203125" style="7" bestFit="1" customWidth="1"/>
    <col min="12549" max="12549" width="46.1640625" style="7" customWidth="1"/>
    <col min="12550" max="12550" width="58" style="7" customWidth="1"/>
    <col min="12551" max="12551" width="42.83203125" style="7" customWidth="1"/>
    <col min="12552" max="12552" width="29.83203125" style="7" customWidth="1"/>
    <col min="12553" max="12553" width="34.33203125" style="7" customWidth="1"/>
    <col min="12554" max="12554" width="19.6640625" style="7" customWidth="1"/>
    <col min="12555" max="12555" width="9.6640625" style="7" customWidth="1"/>
    <col min="12556" max="12556" width="24.33203125" style="7" customWidth="1"/>
    <col min="12557" max="12557" width="17" style="7" customWidth="1"/>
    <col min="12558" max="12558" width="17.33203125" style="7" customWidth="1"/>
    <col min="12559" max="12559" width="17.6640625" style="7" customWidth="1"/>
    <col min="12560" max="12560" width="32.33203125" style="7" customWidth="1"/>
    <col min="12561" max="12561" width="12.83203125" style="7" customWidth="1"/>
    <col min="12562" max="12562" width="41.1640625" style="7" customWidth="1"/>
    <col min="12563" max="12800" width="10.6640625" style="7"/>
    <col min="12801" max="12801" width="41.83203125" style="7" customWidth="1"/>
    <col min="12802" max="12802" width="39.1640625" style="7" customWidth="1"/>
    <col min="12803" max="12803" width="33.33203125" style="7" customWidth="1"/>
    <col min="12804" max="12804" width="43.33203125" style="7" bestFit="1" customWidth="1"/>
    <col min="12805" max="12805" width="46.1640625" style="7" customWidth="1"/>
    <col min="12806" max="12806" width="58" style="7" customWidth="1"/>
    <col min="12807" max="12807" width="42.83203125" style="7" customWidth="1"/>
    <col min="12808" max="12808" width="29.83203125" style="7" customWidth="1"/>
    <col min="12809" max="12809" width="34.33203125" style="7" customWidth="1"/>
    <col min="12810" max="12810" width="19.6640625" style="7" customWidth="1"/>
    <col min="12811" max="12811" width="9.6640625" style="7" customWidth="1"/>
    <col min="12812" max="12812" width="24.33203125" style="7" customWidth="1"/>
    <col min="12813" max="12813" width="17" style="7" customWidth="1"/>
    <col min="12814" max="12814" width="17.33203125" style="7" customWidth="1"/>
    <col min="12815" max="12815" width="17.6640625" style="7" customWidth="1"/>
    <col min="12816" max="12816" width="32.33203125" style="7" customWidth="1"/>
    <col min="12817" max="12817" width="12.83203125" style="7" customWidth="1"/>
    <col min="12818" max="12818" width="41.1640625" style="7" customWidth="1"/>
    <col min="12819" max="13056" width="10.6640625" style="7"/>
    <col min="13057" max="13057" width="41.83203125" style="7" customWidth="1"/>
    <col min="13058" max="13058" width="39.1640625" style="7" customWidth="1"/>
    <col min="13059" max="13059" width="33.33203125" style="7" customWidth="1"/>
    <col min="13060" max="13060" width="43.33203125" style="7" bestFit="1" customWidth="1"/>
    <col min="13061" max="13061" width="46.1640625" style="7" customWidth="1"/>
    <col min="13062" max="13062" width="58" style="7" customWidth="1"/>
    <col min="13063" max="13063" width="42.83203125" style="7" customWidth="1"/>
    <col min="13064" max="13064" width="29.83203125" style="7" customWidth="1"/>
    <col min="13065" max="13065" width="34.33203125" style="7" customWidth="1"/>
    <col min="13066" max="13066" width="19.6640625" style="7" customWidth="1"/>
    <col min="13067" max="13067" width="9.6640625" style="7" customWidth="1"/>
    <col min="13068" max="13068" width="24.33203125" style="7" customWidth="1"/>
    <col min="13069" max="13069" width="17" style="7" customWidth="1"/>
    <col min="13070" max="13070" width="17.33203125" style="7" customWidth="1"/>
    <col min="13071" max="13071" width="17.6640625" style="7" customWidth="1"/>
    <col min="13072" max="13072" width="32.33203125" style="7" customWidth="1"/>
    <col min="13073" max="13073" width="12.83203125" style="7" customWidth="1"/>
    <col min="13074" max="13074" width="41.1640625" style="7" customWidth="1"/>
    <col min="13075" max="13312" width="10.6640625" style="7"/>
    <col min="13313" max="13313" width="41.83203125" style="7" customWidth="1"/>
    <col min="13314" max="13314" width="39.1640625" style="7" customWidth="1"/>
    <col min="13315" max="13315" width="33.33203125" style="7" customWidth="1"/>
    <col min="13316" max="13316" width="43.33203125" style="7" bestFit="1" customWidth="1"/>
    <col min="13317" max="13317" width="46.1640625" style="7" customWidth="1"/>
    <col min="13318" max="13318" width="58" style="7" customWidth="1"/>
    <col min="13319" max="13319" width="42.83203125" style="7" customWidth="1"/>
    <col min="13320" max="13320" width="29.83203125" style="7" customWidth="1"/>
    <col min="13321" max="13321" width="34.33203125" style="7" customWidth="1"/>
    <col min="13322" max="13322" width="19.6640625" style="7" customWidth="1"/>
    <col min="13323" max="13323" width="9.6640625" style="7" customWidth="1"/>
    <col min="13324" max="13324" width="24.33203125" style="7" customWidth="1"/>
    <col min="13325" max="13325" width="17" style="7" customWidth="1"/>
    <col min="13326" max="13326" width="17.33203125" style="7" customWidth="1"/>
    <col min="13327" max="13327" width="17.6640625" style="7" customWidth="1"/>
    <col min="13328" max="13328" width="32.33203125" style="7" customWidth="1"/>
    <col min="13329" max="13329" width="12.83203125" style="7" customWidth="1"/>
    <col min="13330" max="13330" width="41.1640625" style="7" customWidth="1"/>
    <col min="13331" max="13568" width="10.6640625" style="7"/>
    <col min="13569" max="13569" width="41.83203125" style="7" customWidth="1"/>
    <col min="13570" max="13570" width="39.1640625" style="7" customWidth="1"/>
    <col min="13571" max="13571" width="33.33203125" style="7" customWidth="1"/>
    <col min="13572" max="13572" width="43.33203125" style="7" bestFit="1" customWidth="1"/>
    <col min="13573" max="13573" width="46.1640625" style="7" customWidth="1"/>
    <col min="13574" max="13574" width="58" style="7" customWidth="1"/>
    <col min="13575" max="13575" width="42.83203125" style="7" customWidth="1"/>
    <col min="13576" max="13576" width="29.83203125" style="7" customWidth="1"/>
    <col min="13577" max="13577" width="34.33203125" style="7" customWidth="1"/>
    <col min="13578" max="13578" width="19.6640625" style="7" customWidth="1"/>
    <col min="13579" max="13579" width="9.6640625" style="7" customWidth="1"/>
    <col min="13580" max="13580" width="24.33203125" style="7" customWidth="1"/>
    <col min="13581" max="13581" width="17" style="7" customWidth="1"/>
    <col min="13582" max="13582" width="17.33203125" style="7" customWidth="1"/>
    <col min="13583" max="13583" width="17.6640625" style="7" customWidth="1"/>
    <col min="13584" max="13584" width="32.33203125" style="7" customWidth="1"/>
    <col min="13585" max="13585" width="12.83203125" style="7" customWidth="1"/>
    <col min="13586" max="13586" width="41.1640625" style="7" customWidth="1"/>
    <col min="13587" max="13824" width="10.6640625" style="7"/>
    <col min="13825" max="13825" width="41.83203125" style="7" customWidth="1"/>
    <col min="13826" max="13826" width="39.1640625" style="7" customWidth="1"/>
    <col min="13827" max="13827" width="33.33203125" style="7" customWidth="1"/>
    <col min="13828" max="13828" width="43.33203125" style="7" bestFit="1" customWidth="1"/>
    <col min="13829" max="13829" width="46.1640625" style="7" customWidth="1"/>
    <col min="13830" max="13830" width="58" style="7" customWidth="1"/>
    <col min="13831" max="13831" width="42.83203125" style="7" customWidth="1"/>
    <col min="13832" max="13832" width="29.83203125" style="7" customWidth="1"/>
    <col min="13833" max="13833" width="34.33203125" style="7" customWidth="1"/>
    <col min="13834" max="13834" width="19.6640625" style="7" customWidth="1"/>
    <col min="13835" max="13835" width="9.6640625" style="7" customWidth="1"/>
    <col min="13836" max="13836" width="24.33203125" style="7" customWidth="1"/>
    <col min="13837" max="13837" width="17" style="7" customWidth="1"/>
    <col min="13838" max="13838" width="17.33203125" style="7" customWidth="1"/>
    <col min="13839" max="13839" width="17.6640625" style="7" customWidth="1"/>
    <col min="13840" max="13840" width="32.33203125" style="7" customWidth="1"/>
    <col min="13841" max="13841" width="12.83203125" style="7" customWidth="1"/>
    <col min="13842" max="13842" width="41.1640625" style="7" customWidth="1"/>
    <col min="13843" max="14080" width="10.6640625" style="7"/>
    <col min="14081" max="14081" width="41.83203125" style="7" customWidth="1"/>
    <col min="14082" max="14082" width="39.1640625" style="7" customWidth="1"/>
    <col min="14083" max="14083" width="33.33203125" style="7" customWidth="1"/>
    <col min="14084" max="14084" width="43.33203125" style="7" bestFit="1" customWidth="1"/>
    <col min="14085" max="14085" width="46.1640625" style="7" customWidth="1"/>
    <col min="14086" max="14086" width="58" style="7" customWidth="1"/>
    <col min="14087" max="14087" width="42.83203125" style="7" customWidth="1"/>
    <col min="14088" max="14088" width="29.83203125" style="7" customWidth="1"/>
    <col min="14089" max="14089" width="34.33203125" style="7" customWidth="1"/>
    <col min="14090" max="14090" width="19.6640625" style="7" customWidth="1"/>
    <col min="14091" max="14091" width="9.6640625" style="7" customWidth="1"/>
    <col min="14092" max="14092" width="24.33203125" style="7" customWidth="1"/>
    <col min="14093" max="14093" width="17" style="7" customWidth="1"/>
    <col min="14094" max="14094" width="17.33203125" style="7" customWidth="1"/>
    <col min="14095" max="14095" width="17.6640625" style="7" customWidth="1"/>
    <col min="14096" max="14096" width="32.33203125" style="7" customWidth="1"/>
    <col min="14097" max="14097" width="12.83203125" style="7" customWidth="1"/>
    <col min="14098" max="14098" width="41.1640625" style="7" customWidth="1"/>
    <col min="14099" max="14336" width="10.6640625" style="7"/>
    <col min="14337" max="14337" width="41.83203125" style="7" customWidth="1"/>
    <col min="14338" max="14338" width="39.1640625" style="7" customWidth="1"/>
    <col min="14339" max="14339" width="33.33203125" style="7" customWidth="1"/>
    <col min="14340" max="14340" width="43.33203125" style="7" bestFit="1" customWidth="1"/>
    <col min="14341" max="14341" width="46.1640625" style="7" customWidth="1"/>
    <col min="14342" max="14342" width="58" style="7" customWidth="1"/>
    <col min="14343" max="14343" width="42.83203125" style="7" customWidth="1"/>
    <col min="14344" max="14344" width="29.83203125" style="7" customWidth="1"/>
    <col min="14345" max="14345" width="34.33203125" style="7" customWidth="1"/>
    <col min="14346" max="14346" width="19.6640625" style="7" customWidth="1"/>
    <col min="14347" max="14347" width="9.6640625" style="7" customWidth="1"/>
    <col min="14348" max="14348" width="24.33203125" style="7" customWidth="1"/>
    <col min="14349" max="14349" width="17" style="7" customWidth="1"/>
    <col min="14350" max="14350" width="17.33203125" style="7" customWidth="1"/>
    <col min="14351" max="14351" width="17.6640625" style="7" customWidth="1"/>
    <col min="14352" max="14352" width="32.33203125" style="7" customWidth="1"/>
    <col min="14353" max="14353" width="12.83203125" style="7" customWidth="1"/>
    <col min="14354" max="14354" width="41.1640625" style="7" customWidth="1"/>
    <col min="14355" max="14592" width="10.6640625" style="7"/>
    <col min="14593" max="14593" width="41.83203125" style="7" customWidth="1"/>
    <col min="14594" max="14594" width="39.1640625" style="7" customWidth="1"/>
    <col min="14595" max="14595" width="33.33203125" style="7" customWidth="1"/>
    <col min="14596" max="14596" width="43.33203125" style="7" bestFit="1" customWidth="1"/>
    <col min="14597" max="14597" width="46.1640625" style="7" customWidth="1"/>
    <col min="14598" max="14598" width="58" style="7" customWidth="1"/>
    <col min="14599" max="14599" width="42.83203125" style="7" customWidth="1"/>
    <col min="14600" max="14600" width="29.83203125" style="7" customWidth="1"/>
    <col min="14601" max="14601" width="34.33203125" style="7" customWidth="1"/>
    <col min="14602" max="14602" width="19.6640625" style="7" customWidth="1"/>
    <col min="14603" max="14603" width="9.6640625" style="7" customWidth="1"/>
    <col min="14604" max="14604" width="24.33203125" style="7" customWidth="1"/>
    <col min="14605" max="14605" width="17" style="7" customWidth="1"/>
    <col min="14606" max="14606" width="17.33203125" style="7" customWidth="1"/>
    <col min="14607" max="14607" width="17.6640625" style="7" customWidth="1"/>
    <col min="14608" max="14608" width="32.33203125" style="7" customWidth="1"/>
    <col min="14609" max="14609" width="12.83203125" style="7" customWidth="1"/>
    <col min="14610" max="14610" width="41.1640625" style="7" customWidth="1"/>
    <col min="14611" max="14848" width="10.6640625" style="7"/>
    <col min="14849" max="14849" width="41.83203125" style="7" customWidth="1"/>
    <col min="14850" max="14850" width="39.1640625" style="7" customWidth="1"/>
    <col min="14851" max="14851" width="33.33203125" style="7" customWidth="1"/>
    <col min="14852" max="14852" width="43.33203125" style="7" bestFit="1" customWidth="1"/>
    <col min="14853" max="14853" width="46.1640625" style="7" customWidth="1"/>
    <col min="14854" max="14854" width="58" style="7" customWidth="1"/>
    <col min="14855" max="14855" width="42.83203125" style="7" customWidth="1"/>
    <col min="14856" max="14856" width="29.83203125" style="7" customWidth="1"/>
    <col min="14857" max="14857" width="34.33203125" style="7" customWidth="1"/>
    <col min="14858" max="14858" width="19.6640625" style="7" customWidth="1"/>
    <col min="14859" max="14859" width="9.6640625" style="7" customWidth="1"/>
    <col min="14860" max="14860" width="24.33203125" style="7" customWidth="1"/>
    <col min="14861" max="14861" width="17" style="7" customWidth="1"/>
    <col min="14862" max="14862" width="17.33203125" style="7" customWidth="1"/>
    <col min="14863" max="14863" width="17.6640625" style="7" customWidth="1"/>
    <col min="14864" max="14864" width="32.33203125" style="7" customWidth="1"/>
    <col min="14865" max="14865" width="12.83203125" style="7" customWidth="1"/>
    <col min="14866" max="14866" width="41.1640625" style="7" customWidth="1"/>
    <col min="14867" max="15104" width="10.6640625" style="7"/>
    <col min="15105" max="15105" width="41.83203125" style="7" customWidth="1"/>
    <col min="15106" max="15106" width="39.1640625" style="7" customWidth="1"/>
    <col min="15107" max="15107" width="33.33203125" style="7" customWidth="1"/>
    <col min="15108" max="15108" width="43.33203125" style="7" bestFit="1" customWidth="1"/>
    <col min="15109" max="15109" width="46.1640625" style="7" customWidth="1"/>
    <col min="15110" max="15110" width="58" style="7" customWidth="1"/>
    <col min="15111" max="15111" width="42.83203125" style="7" customWidth="1"/>
    <col min="15112" max="15112" width="29.83203125" style="7" customWidth="1"/>
    <col min="15113" max="15113" width="34.33203125" style="7" customWidth="1"/>
    <col min="15114" max="15114" width="19.6640625" style="7" customWidth="1"/>
    <col min="15115" max="15115" width="9.6640625" style="7" customWidth="1"/>
    <col min="15116" max="15116" width="24.33203125" style="7" customWidth="1"/>
    <col min="15117" max="15117" width="17" style="7" customWidth="1"/>
    <col min="15118" max="15118" width="17.33203125" style="7" customWidth="1"/>
    <col min="15119" max="15119" width="17.6640625" style="7" customWidth="1"/>
    <col min="15120" max="15120" width="32.33203125" style="7" customWidth="1"/>
    <col min="15121" max="15121" width="12.83203125" style="7" customWidth="1"/>
    <col min="15122" max="15122" width="41.1640625" style="7" customWidth="1"/>
    <col min="15123" max="15360" width="10.6640625" style="7"/>
    <col min="15361" max="15361" width="41.83203125" style="7" customWidth="1"/>
    <col min="15362" max="15362" width="39.1640625" style="7" customWidth="1"/>
    <col min="15363" max="15363" width="33.33203125" style="7" customWidth="1"/>
    <col min="15364" max="15364" width="43.33203125" style="7" bestFit="1" customWidth="1"/>
    <col min="15365" max="15365" width="46.1640625" style="7" customWidth="1"/>
    <col min="15366" max="15366" width="58" style="7" customWidth="1"/>
    <col min="15367" max="15367" width="42.83203125" style="7" customWidth="1"/>
    <col min="15368" max="15368" width="29.83203125" style="7" customWidth="1"/>
    <col min="15369" max="15369" width="34.33203125" style="7" customWidth="1"/>
    <col min="15370" max="15370" width="19.6640625" style="7" customWidth="1"/>
    <col min="15371" max="15371" width="9.6640625" style="7" customWidth="1"/>
    <col min="15372" max="15372" width="24.33203125" style="7" customWidth="1"/>
    <col min="15373" max="15373" width="17" style="7" customWidth="1"/>
    <col min="15374" max="15374" width="17.33203125" style="7" customWidth="1"/>
    <col min="15375" max="15375" width="17.6640625" style="7" customWidth="1"/>
    <col min="15376" max="15376" width="32.33203125" style="7" customWidth="1"/>
    <col min="15377" max="15377" width="12.83203125" style="7" customWidth="1"/>
    <col min="15378" max="15378" width="41.1640625" style="7" customWidth="1"/>
    <col min="15379" max="15616" width="10.6640625" style="7"/>
    <col min="15617" max="15617" width="41.83203125" style="7" customWidth="1"/>
    <col min="15618" max="15618" width="39.1640625" style="7" customWidth="1"/>
    <col min="15619" max="15619" width="33.33203125" style="7" customWidth="1"/>
    <col min="15620" max="15620" width="43.33203125" style="7" bestFit="1" customWidth="1"/>
    <col min="15621" max="15621" width="46.1640625" style="7" customWidth="1"/>
    <col min="15622" max="15622" width="58" style="7" customWidth="1"/>
    <col min="15623" max="15623" width="42.83203125" style="7" customWidth="1"/>
    <col min="15624" max="15624" width="29.83203125" style="7" customWidth="1"/>
    <col min="15625" max="15625" width="34.33203125" style="7" customWidth="1"/>
    <col min="15626" max="15626" width="19.6640625" style="7" customWidth="1"/>
    <col min="15627" max="15627" width="9.6640625" style="7" customWidth="1"/>
    <col min="15628" max="15628" width="24.33203125" style="7" customWidth="1"/>
    <col min="15629" max="15629" width="17" style="7" customWidth="1"/>
    <col min="15630" max="15630" width="17.33203125" style="7" customWidth="1"/>
    <col min="15631" max="15631" width="17.6640625" style="7" customWidth="1"/>
    <col min="15632" max="15632" width="32.33203125" style="7" customWidth="1"/>
    <col min="15633" max="15633" width="12.83203125" style="7" customWidth="1"/>
    <col min="15634" max="15634" width="41.1640625" style="7" customWidth="1"/>
    <col min="15635" max="15872" width="10.6640625" style="7"/>
    <col min="15873" max="15873" width="41.83203125" style="7" customWidth="1"/>
    <col min="15874" max="15874" width="39.1640625" style="7" customWidth="1"/>
    <col min="15875" max="15875" width="33.33203125" style="7" customWidth="1"/>
    <col min="15876" max="15876" width="43.33203125" style="7" bestFit="1" customWidth="1"/>
    <col min="15877" max="15877" width="46.1640625" style="7" customWidth="1"/>
    <col min="15878" max="15878" width="58" style="7" customWidth="1"/>
    <col min="15879" max="15879" width="42.83203125" style="7" customWidth="1"/>
    <col min="15880" max="15880" width="29.83203125" style="7" customWidth="1"/>
    <col min="15881" max="15881" width="34.33203125" style="7" customWidth="1"/>
    <col min="15882" max="15882" width="19.6640625" style="7" customWidth="1"/>
    <col min="15883" max="15883" width="9.6640625" style="7" customWidth="1"/>
    <col min="15884" max="15884" width="24.33203125" style="7" customWidth="1"/>
    <col min="15885" max="15885" width="17" style="7" customWidth="1"/>
    <col min="15886" max="15886" width="17.33203125" style="7" customWidth="1"/>
    <col min="15887" max="15887" width="17.6640625" style="7" customWidth="1"/>
    <col min="15888" max="15888" width="32.33203125" style="7" customWidth="1"/>
    <col min="15889" max="15889" width="12.83203125" style="7" customWidth="1"/>
    <col min="15890" max="15890" width="41.1640625" style="7" customWidth="1"/>
    <col min="15891" max="16128" width="10.6640625" style="7"/>
    <col min="16129" max="16129" width="41.83203125" style="7" customWidth="1"/>
    <col min="16130" max="16130" width="39.1640625" style="7" customWidth="1"/>
    <col min="16131" max="16131" width="33.33203125" style="7" customWidth="1"/>
    <col min="16132" max="16132" width="43.33203125" style="7" bestFit="1" customWidth="1"/>
    <col min="16133" max="16133" width="46.1640625" style="7" customWidth="1"/>
    <col min="16134" max="16134" width="58" style="7" customWidth="1"/>
    <col min="16135" max="16135" width="42.83203125" style="7" customWidth="1"/>
    <col min="16136" max="16136" width="29.83203125" style="7" customWidth="1"/>
    <col min="16137" max="16137" width="34.33203125" style="7" customWidth="1"/>
    <col min="16138" max="16138" width="19.6640625" style="7" customWidth="1"/>
    <col min="16139" max="16139" width="9.6640625" style="7" customWidth="1"/>
    <col min="16140" max="16140" width="24.33203125" style="7" customWidth="1"/>
    <col min="16141" max="16141" width="17" style="7" customWidth="1"/>
    <col min="16142" max="16142" width="17.33203125" style="7" customWidth="1"/>
    <col min="16143" max="16143" width="17.6640625" style="7" customWidth="1"/>
    <col min="16144" max="16144" width="32.33203125" style="7" customWidth="1"/>
    <col min="16145" max="16145" width="12.83203125" style="7" customWidth="1"/>
    <col min="16146" max="16146" width="41.1640625" style="7" customWidth="1"/>
    <col min="16147" max="16384" width="10.6640625" style="7"/>
  </cols>
  <sheetData>
    <row r="1" spans="1:18" x14ac:dyDescent="0.2">
      <c r="A1" s="122" t="str">
        <f>'[2]CAP JURÍDICA'!A1:D1</f>
        <v>FONDO DE ENERGÍAS NO CONVENCIONALES Y GESTIÓN EFICIENTE DE LA ENERGÍA – FENOGE</v>
      </c>
      <c r="B1" s="122"/>
      <c r="C1" s="122"/>
      <c r="D1" s="122"/>
      <c r="E1" s="122"/>
      <c r="F1" s="122"/>
      <c r="G1" s="122"/>
      <c r="H1" s="122"/>
      <c r="I1" s="122"/>
    </row>
    <row r="2" spans="1:18" x14ac:dyDescent="0.2">
      <c r="A2" s="122" t="str">
        <f>'[2]CAP JURÍDICA'!A2:D2</f>
        <v>INVITACIÓN ABIERTA No. 04-2019 - INTERVENTORÍA PROYECTO PILOTO PEECES</v>
      </c>
      <c r="B2" s="122"/>
      <c r="C2" s="122"/>
      <c r="D2" s="122"/>
      <c r="E2" s="122"/>
      <c r="F2" s="122"/>
      <c r="G2" s="122"/>
      <c r="H2" s="122"/>
      <c r="I2" s="122"/>
    </row>
    <row r="3" spans="1:18" x14ac:dyDescent="0.2">
      <c r="A3" s="122" t="s">
        <v>71</v>
      </c>
      <c r="B3" s="122"/>
      <c r="C3" s="122"/>
      <c r="D3" s="122"/>
      <c r="E3" s="122"/>
      <c r="F3" s="122"/>
      <c r="G3" s="122"/>
      <c r="H3" s="122"/>
      <c r="I3" s="122"/>
    </row>
    <row r="4" spans="1:18" x14ac:dyDescent="0.2">
      <c r="A4" s="58"/>
      <c r="B4" s="58"/>
      <c r="C4" s="58"/>
      <c r="D4" s="58"/>
      <c r="E4" s="58"/>
      <c r="F4" s="58"/>
      <c r="G4" s="58"/>
      <c r="H4" s="58"/>
      <c r="I4" s="58"/>
      <c r="R4" s="59" t="s">
        <v>41</v>
      </c>
    </row>
    <row r="5" spans="1:18" ht="14" x14ac:dyDescent="0.2">
      <c r="A5" s="123" t="s">
        <v>59</v>
      </c>
      <c r="B5" s="123"/>
      <c r="C5" s="123"/>
      <c r="D5" s="123"/>
      <c r="E5" s="123"/>
      <c r="F5" s="58"/>
      <c r="G5" s="58"/>
      <c r="H5" s="58"/>
      <c r="I5" s="58"/>
      <c r="R5" s="59" t="s">
        <v>43</v>
      </c>
    </row>
    <row r="6" spans="1:18" x14ac:dyDescent="0.2">
      <c r="A6" s="2" t="s">
        <v>1</v>
      </c>
      <c r="B6" s="124">
        <f>'[2]CAP JURÍDICA'!B6:D6</f>
        <v>0</v>
      </c>
      <c r="C6" s="125"/>
      <c r="D6" s="2" t="s">
        <v>3</v>
      </c>
      <c r="E6" s="65">
        <f>'[2]CAP JURÍDICA'!B7</f>
        <v>0</v>
      </c>
      <c r="F6" s="58"/>
      <c r="G6" s="58"/>
      <c r="H6" s="58"/>
      <c r="I6" s="58"/>
    </row>
    <row r="7" spans="1:18" ht="21" x14ac:dyDescent="0.2">
      <c r="A7" s="2" t="s">
        <v>44</v>
      </c>
      <c r="B7" s="126"/>
      <c r="C7" s="127"/>
      <c r="D7" s="2" t="s">
        <v>45</v>
      </c>
      <c r="E7" s="66"/>
      <c r="F7" s="58"/>
      <c r="G7" s="58"/>
      <c r="H7" s="58"/>
      <c r="I7" s="58"/>
    </row>
    <row r="8" spans="1:18" ht="13" customHeight="1" x14ac:dyDescent="0.2">
      <c r="A8" s="68"/>
      <c r="B8" s="68"/>
      <c r="C8" s="69"/>
      <c r="D8" s="70"/>
      <c r="E8" s="71"/>
      <c r="F8" s="72"/>
      <c r="G8" s="58"/>
      <c r="H8" s="58"/>
      <c r="I8" s="58"/>
    </row>
    <row r="9" spans="1:18" ht="13" customHeight="1" x14ac:dyDescent="0.2">
      <c r="A9" s="68"/>
      <c r="B9" s="68"/>
      <c r="C9" s="69"/>
      <c r="D9" s="70"/>
      <c r="E9" s="71"/>
      <c r="F9" s="72"/>
      <c r="G9" s="58"/>
      <c r="H9" s="58"/>
      <c r="I9" s="58"/>
    </row>
    <row r="10" spans="1:18" ht="15" x14ac:dyDescent="0.2">
      <c r="A10" s="68"/>
      <c r="B10" s="68"/>
      <c r="C10" s="69"/>
      <c r="D10" s="70"/>
      <c r="E10" s="71"/>
      <c r="F10" s="72"/>
      <c r="G10" s="58"/>
      <c r="H10" s="58"/>
      <c r="I10" s="58"/>
    </row>
    <row r="11" spans="1:18" ht="15.75" customHeight="1" x14ac:dyDescent="0.2">
      <c r="A11" s="58"/>
      <c r="B11" s="58"/>
      <c r="C11" s="58"/>
      <c r="D11" s="58"/>
      <c r="E11" s="58"/>
      <c r="F11" s="58"/>
      <c r="G11" s="58"/>
      <c r="H11" s="58"/>
      <c r="I11" s="58"/>
      <c r="J11" s="58"/>
      <c r="K11" s="58"/>
    </row>
    <row r="12" spans="1:18" ht="15" customHeight="1" x14ac:dyDescent="0.2">
      <c r="A12" s="111" t="s">
        <v>51</v>
      </c>
      <c r="B12" s="111"/>
      <c r="C12" s="111"/>
      <c r="D12" s="111"/>
      <c r="E12" s="111"/>
      <c r="F12" s="111"/>
      <c r="G12" s="111"/>
      <c r="H12" s="111"/>
      <c r="I12" s="111"/>
      <c r="J12" s="58"/>
    </row>
    <row r="13" spans="1:18" ht="40" customHeight="1" x14ac:dyDescent="0.2">
      <c r="A13" s="74" t="s">
        <v>53</v>
      </c>
      <c r="B13" s="74" t="s">
        <v>9</v>
      </c>
      <c r="C13" s="74" t="s">
        <v>10</v>
      </c>
      <c r="D13" s="74" t="s">
        <v>54</v>
      </c>
      <c r="E13" s="74" t="s">
        <v>55</v>
      </c>
      <c r="F13" s="74" t="s">
        <v>56</v>
      </c>
      <c r="G13" s="74" t="s">
        <v>57</v>
      </c>
      <c r="H13" s="74" t="s">
        <v>48</v>
      </c>
      <c r="I13" s="74" t="s">
        <v>17</v>
      </c>
      <c r="J13" s="58"/>
    </row>
    <row r="14" spans="1:18" ht="40.75" customHeight="1" x14ac:dyDescent="0.2">
      <c r="A14" s="76"/>
      <c r="B14" s="77"/>
      <c r="C14" s="77"/>
      <c r="D14" s="78">
        <f t="shared" ref="D14:D34" si="0">IF(H14="NO CUMPLE",0,C14-B14)</f>
        <v>0</v>
      </c>
      <c r="E14" s="79"/>
      <c r="F14" s="79"/>
      <c r="G14" s="77" t="s">
        <v>7</v>
      </c>
      <c r="H14" s="80" t="s">
        <v>47</v>
      </c>
      <c r="I14" s="79"/>
      <c r="J14" s="58"/>
    </row>
    <row r="15" spans="1:18" ht="40.75" customHeight="1" x14ac:dyDescent="0.2">
      <c r="A15" s="76"/>
      <c r="B15" s="77"/>
      <c r="C15" s="77"/>
      <c r="D15" s="78">
        <f t="shared" si="0"/>
        <v>0</v>
      </c>
      <c r="E15" s="79"/>
      <c r="F15" s="79"/>
      <c r="G15" s="77" t="s">
        <v>7</v>
      </c>
      <c r="H15" s="80" t="s">
        <v>47</v>
      </c>
      <c r="I15" s="79"/>
      <c r="J15" s="58"/>
    </row>
    <row r="16" spans="1:18" ht="40.75" customHeight="1" x14ac:dyDescent="0.2">
      <c r="A16" s="76"/>
      <c r="B16" s="77"/>
      <c r="C16" s="77"/>
      <c r="D16" s="78">
        <f t="shared" si="0"/>
        <v>0</v>
      </c>
      <c r="E16" s="79"/>
      <c r="F16" s="79"/>
      <c r="G16" s="77" t="s">
        <v>7</v>
      </c>
      <c r="H16" s="80" t="s">
        <v>47</v>
      </c>
      <c r="I16" s="79"/>
      <c r="J16" s="58"/>
    </row>
    <row r="17" spans="1:19" ht="40.75" customHeight="1" x14ac:dyDescent="0.2">
      <c r="A17" s="76"/>
      <c r="B17" s="77"/>
      <c r="C17" s="77"/>
      <c r="D17" s="78">
        <f t="shared" si="0"/>
        <v>0</v>
      </c>
      <c r="E17" s="79"/>
      <c r="F17" s="79"/>
      <c r="G17" s="77" t="s">
        <v>7</v>
      </c>
      <c r="H17" s="80" t="s">
        <v>47</v>
      </c>
      <c r="I17" s="79"/>
      <c r="J17" s="58"/>
    </row>
    <row r="18" spans="1:19" ht="40.75" customHeight="1" x14ac:dyDescent="0.2">
      <c r="A18" s="76"/>
      <c r="B18" s="77"/>
      <c r="C18" s="77"/>
      <c r="D18" s="78">
        <f t="shared" si="0"/>
        <v>0</v>
      </c>
      <c r="E18" s="79"/>
      <c r="F18" s="79"/>
      <c r="G18" s="77" t="s">
        <v>7</v>
      </c>
      <c r="H18" s="80" t="s">
        <v>47</v>
      </c>
      <c r="I18" s="79"/>
      <c r="J18" s="58"/>
    </row>
    <row r="19" spans="1:19" ht="40.75" customHeight="1" x14ac:dyDescent="0.2">
      <c r="A19" s="76"/>
      <c r="B19" s="77"/>
      <c r="C19" s="77"/>
      <c r="D19" s="78">
        <f t="shared" si="0"/>
        <v>0</v>
      </c>
      <c r="E19" s="79"/>
      <c r="F19" s="79"/>
      <c r="G19" s="77" t="s">
        <v>7</v>
      </c>
      <c r="H19" s="80" t="s">
        <v>47</v>
      </c>
      <c r="I19" s="79"/>
      <c r="J19" s="58"/>
    </row>
    <row r="20" spans="1:19" ht="40.75" customHeight="1" x14ac:dyDescent="0.2">
      <c r="A20" s="76"/>
      <c r="B20" s="77"/>
      <c r="C20" s="77"/>
      <c r="D20" s="78">
        <f t="shared" si="0"/>
        <v>0</v>
      </c>
      <c r="E20" s="79"/>
      <c r="F20" s="79"/>
      <c r="G20" s="77" t="s">
        <v>7</v>
      </c>
      <c r="H20" s="80" t="s">
        <v>47</v>
      </c>
      <c r="I20" s="79"/>
      <c r="J20" s="58"/>
    </row>
    <row r="21" spans="1:19" ht="40.75" customHeight="1" x14ac:dyDescent="0.2">
      <c r="A21" s="76"/>
      <c r="B21" s="77"/>
      <c r="C21" s="77"/>
      <c r="D21" s="78">
        <f t="shared" si="0"/>
        <v>0</v>
      </c>
      <c r="E21" s="79"/>
      <c r="F21" s="79"/>
      <c r="G21" s="77" t="s">
        <v>7</v>
      </c>
      <c r="H21" s="80" t="s">
        <v>47</v>
      </c>
      <c r="I21" s="79"/>
      <c r="J21" s="58"/>
      <c r="R21" s="59" t="s">
        <v>46</v>
      </c>
    </row>
    <row r="22" spans="1:19" ht="40.75" customHeight="1" x14ac:dyDescent="0.2">
      <c r="A22" s="76"/>
      <c r="B22" s="77"/>
      <c r="C22" s="77"/>
      <c r="D22" s="78">
        <f t="shared" si="0"/>
        <v>0</v>
      </c>
      <c r="E22" s="79"/>
      <c r="F22" s="79"/>
      <c r="G22" s="77" t="s">
        <v>7</v>
      </c>
      <c r="H22" s="80" t="s">
        <v>47</v>
      </c>
      <c r="I22" s="79"/>
      <c r="J22" s="58"/>
      <c r="R22" s="59" t="s">
        <v>47</v>
      </c>
    </row>
    <row r="23" spans="1:19" ht="40.75" customHeight="1" x14ac:dyDescent="0.2">
      <c r="A23" s="76"/>
      <c r="B23" s="77"/>
      <c r="C23" s="77"/>
      <c r="D23" s="78">
        <f t="shared" si="0"/>
        <v>0</v>
      </c>
      <c r="E23" s="79"/>
      <c r="F23" s="79"/>
      <c r="G23" s="77" t="s">
        <v>7</v>
      </c>
      <c r="H23" s="80" t="s">
        <v>47</v>
      </c>
      <c r="I23" s="79"/>
      <c r="J23" s="58"/>
    </row>
    <row r="24" spans="1:19" ht="40.75" customHeight="1" x14ac:dyDescent="0.2">
      <c r="A24" s="76"/>
      <c r="B24" s="77"/>
      <c r="C24" s="77"/>
      <c r="D24" s="78">
        <f t="shared" si="0"/>
        <v>0</v>
      </c>
      <c r="E24" s="79"/>
      <c r="F24" s="79"/>
      <c r="G24" s="77" t="s">
        <v>7</v>
      </c>
      <c r="H24" s="80" t="s">
        <v>47</v>
      </c>
      <c r="I24" s="79"/>
      <c r="J24" s="58"/>
    </row>
    <row r="25" spans="1:19" ht="40.75" customHeight="1" x14ac:dyDescent="0.2">
      <c r="A25" s="76"/>
      <c r="B25" s="77"/>
      <c r="C25" s="77"/>
      <c r="D25" s="78">
        <f t="shared" si="0"/>
        <v>0</v>
      </c>
      <c r="E25" s="79"/>
      <c r="F25" s="79"/>
      <c r="G25" s="77" t="s">
        <v>7</v>
      </c>
      <c r="H25" s="80" t="s">
        <v>47</v>
      </c>
      <c r="I25" s="79"/>
      <c r="J25" s="58"/>
    </row>
    <row r="26" spans="1:19" ht="40.75" customHeight="1" x14ac:dyDescent="0.2">
      <c r="A26" s="76"/>
      <c r="B26" s="77"/>
      <c r="C26" s="77"/>
      <c r="D26" s="78">
        <f t="shared" si="0"/>
        <v>0</v>
      </c>
      <c r="E26" s="79"/>
      <c r="F26" s="79"/>
      <c r="G26" s="77" t="s">
        <v>7</v>
      </c>
      <c r="H26" s="80" t="s">
        <v>47</v>
      </c>
      <c r="I26" s="79"/>
      <c r="J26" s="58"/>
    </row>
    <row r="27" spans="1:19" ht="40.75" customHeight="1" x14ac:dyDescent="0.2">
      <c r="A27" s="76"/>
      <c r="B27" s="77"/>
      <c r="C27" s="77"/>
      <c r="D27" s="78">
        <f t="shared" si="0"/>
        <v>0</v>
      </c>
      <c r="E27" s="79"/>
      <c r="F27" s="79"/>
      <c r="G27" s="77" t="s">
        <v>7</v>
      </c>
      <c r="H27" s="80" t="s">
        <v>47</v>
      </c>
      <c r="I27" s="79"/>
      <c r="J27" s="58"/>
      <c r="S27" s="59" t="s">
        <v>60</v>
      </c>
    </row>
    <row r="28" spans="1:19" ht="40.75" customHeight="1" x14ac:dyDescent="0.2">
      <c r="A28" s="76"/>
      <c r="B28" s="77"/>
      <c r="C28" s="77"/>
      <c r="D28" s="78">
        <f t="shared" si="0"/>
        <v>0</v>
      </c>
      <c r="E28" s="79"/>
      <c r="F28" s="79"/>
      <c r="G28" s="77" t="s">
        <v>7</v>
      </c>
      <c r="H28" s="80" t="s">
        <v>47</v>
      </c>
      <c r="I28" s="79"/>
      <c r="J28" s="58"/>
      <c r="S28" s="59" t="s">
        <v>61</v>
      </c>
    </row>
    <row r="29" spans="1:19" ht="40.75" customHeight="1" x14ac:dyDescent="0.2">
      <c r="A29" s="76"/>
      <c r="B29" s="77"/>
      <c r="C29" s="77"/>
      <c r="D29" s="78">
        <f t="shared" si="0"/>
        <v>0</v>
      </c>
      <c r="E29" s="79"/>
      <c r="F29" s="79"/>
      <c r="G29" s="77" t="s">
        <v>7</v>
      </c>
      <c r="H29" s="80" t="s">
        <v>47</v>
      </c>
      <c r="I29" s="79"/>
      <c r="J29" s="58"/>
      <c r="S29" s="59" t="s">
        <v>62</v>
      </c>
    </row>
    <row r="30" spans="1:19" ht="40.75" customHeight="1" x14ac:dyDescent="0.2">
      <c r="A30" s="76"/>
      <c r="B30" s="77"/>
      <c r="C30" s="77"/>
      <c r="D30" s="78">
        <f t="shared" si="0"/>
        <v>0</v>
      </c>
      <c r="E30" s="79"/>
      <c r="F30" s="79"/>
      <c r="G30" s="77" t="s">
        <v>7</v>
      </c>
      <c r="H30" s="80" t="s">
        <v>47</v>
      </c>
      <c r="I30" s="79"/>
      <c r="J30" s="58"/>
      <c r="S30" s="59" t="s">
        <v>63</v>
      </c>
    </row>
    <row r="31" spans="1:19" ht="40.75" customHeight="1" x14ac:dyDescent="0.2">
      <c r="A31" s="76"/>
      <c r="B31" s="77"/>
      <c r="C31" s="77"/>
      <c r="D31" s="78">
        <f t="shared" si="0"/>
        <v>0</v>
      </c>
      <c r="E31" s="79"/>
      <c r="F31" s="79"/>
      <c r="G31" s="77" t="s">
        <v>7</v>
      </c>
      <c r="H31" s="80" t="s">
        <v>47</v>
      </c>
      <c r="I31" s="79"/>
      <c r="J31" s="58"/>
      <c r="S31" s="59" t="s">
        <v>64</v>
      </c>
    </row>
    <row r="32" spans="1:19" ht="40.75" customHeight="1" x14ac:dyDescent="0.2">
      <c r="A32" s="76"/>
      <c r="B32" s="77"/>
      <c r="C32" s="77"/>
      <c r="D32" s="78">
        <f t="shared" si="0"/>
        <v>0</v>
      </c>
      <c r="E32" s="79"/>
      <c r="F32" s="79"/>
      <c r="G32" s="77" t="s">
        <v>7</v>
      </c>
      <c r="H32" s="80" t="s">
        <v>47</v>
      </c>
      <c r="I32" s="79"/>
      <c r="J32" s="58"/>
      <c r="S32" s="59" t="s">
        <v>65</v>
      </c>
    </row>
    <row r="33" spans="1:19" ht="40.75" customHeight="1" x14ac:dyDescent="0.2">
      <c r="A33" s="76"/>
      <c r="B33" s="77"/>
      <c r="C33" s="77"/>
      <c r="D33" s="78">
        <f t="shared" si="0"/>
        <v>0</v>
      </c>
      <c r="E33" s="79"/>
      <c r="F33" s="79"/>
      <c r="G33" s="77" t="s">
        <v>7</v>
      </c>
      <c r="H33" s="80" t="s">
        <v>47</v>
      </c>
      <c r="I33" s="79"/>
      <c r="J33" s="58"/>
      <c r="S33" s="59"/>
    </row>
    <row r="34" spans="1:19" ht="40.75" customHeight="1" x14ac:dyDescent="0.2">
      <c r="A34" s="81"/>
      <c r="B34" s="77"/>
      <c r="C34" s="77"/>
      <c r="D34" s="78">
        <f t="shared" si="0"/>
        <v>0</v>
      </c>
      <c r="E34" s="77"/>
      <c r="F34" s="77"/>
      <c r="G34" s="77" t="s">
        <v>7</v>
      </c>
      <c r="H34" s="80" t="s">
        <v>47</v>
      </c>
      <c r="I34" s="67"/>
      <c r="J34" s="58"/>
      <c r="R34" s="73" t="s">
        <v>49</v>
      </c>
      <c r="S34" s="59"/>
    </row>
    <row r="35" spans="1:19" x14ac:dyDescent="0.2">
      <c r="A35" s="121" t="s">
        <v>5</v>
      </c>
      <c r="B35" s="121"/>
      <c r="C35" s="121"/>
      <c r="D35" s="82">
        <f>SUM(D14:D34)/360</f>
        <v>0</v>
      </c>
      <c r="E35" s="84"/>
      <c r="F35" s="58"/>
      <c r="G35" s="58"/>
      <c r="H35" s="58"/>
      <c r="I35" s="58"/>
      <c r="R35" s="73" t="s">
        <v>50</v>
      </c>
    </row>
    <row r="36" spans="1:19" x14ac:dyDescent="0.2">
      <c r="A36" s="58"/>
      <c r="B36" s="58"/>
      <c r="C36" s="87" t="s">
        <v>73</v>
      </c>
      <c r="D36" s="88">
        <f>IF(('[2]COORDINADOR TEC-OP-LOG'!$D$46+D35)&lt;=8,0,IF(AND(('[2]COORDINADOR TEC-OP-LOG'!$D$46+D35)&gt;8,('[2]COORDINADOR TEC-OP-LOG'!$D$46+D35)&lt;=13),5,IF(('[2]COORDINADOR TEC-OP-LOG'!$D$46+D35)&gt;13,10,0)))</f>
        <v>0</v>
      </c>
      <c r="E36" s="58"/>
      <c r="F36" s="58"/>
      <c r="G36" s="58"/>
      <c r="H36" s="58"/>
      <c r="I36" s="58"/>
      <c r="R36" s="73"/>
    </row>
    <row r="37" spans="1:19" x14ac:dyDescent="0.2">
      <c r="A37" s="85"/>
      <c r="B37" s="83"/>
      <c r="C37" s="84"/>
      <c r="D37" s="84"/>
      <c r="E37" s="84"/>
      <c r="F37" s="58"/>
    </row>
    <row r="38" spans="1:19" x14ac:dyDescent="0.2">
      <c r="R38" s="7" t="s">
        <v>66</v>
      </c>
    </row>
    <row r="39" spans="1:19" x14ac:dyDescent="0.2">
      <c r="R39" s="7" t="s">
        <v>67</v>
      </c>
    </row>
    <row r="40" spans="1:19" x14ac:dyDescent="0.2">
      <c r="R40" s="7" t="s">
        <v>68</v>
      </c>
    </row>
    <row r="41" spans="1:19" x14ac:dyDescent="0.2">
      <c r="R41" s="7" t="s">
        <v>69</v>
      </c>
    </row>
    <row r="42" spans="1:19" x14ac:dyDescent="0.2">
      <c r="R42" s="7" t="s">
        <v>70</v>
      </c>
    </row>
  </sheetData>
  <mergeCells count="8">
    <mergeCell ref="A35:C35"/>
    <mergeCell ref="A12:I12"/>
    <mergeCell ref="A1:I1"/>
    <mergeCell ref="A2:I2"/>
    <mergeCell ref="A3:I3"/>
    <mergeCell ref="A5:E5"/>
    <mergeCell ref="B6:C6"/>
    <mergeCell ref="B7:C7"/>
  </mergeCells>
  <dataValidations count="6">
    <dataValidation type="list" allowBlank="1" showInputMessage="1" showErrorMessage="1" sqref="B65532:C65532 IX65532:IY65532 ST65532:SU65532 ACP65532:ACQ65532 AML65532:AMM65532 AWH65532:AWI65532 BGD65532:BGE65532 BPZ65532:BQA65532 BZV65532:BZW65532 CJR65532:CJS65532 CTN65532:CTO65532 DDJ65532:DDK65532 DNF65532:DNG65532 DXB65532:DXC65532 EGX65532:EGY65532 EQT65532:EQU65532 FAP65532:FAQ65532 FKL65532:FKM65532 FUH65532:FUI65532 GED65532:GEE65532 GNZ65532:GOA65532 GXV65532:GXW65532 HHR65532:HHS65532 HRN65532:HRO65532 IBJ65532:IBK65532 ILF65532:ILG65532 IVB65532:IVC65532 JEX65532:JEY65532 JOT65532:JOU65532 JYP65532:JYQ65532 KIL65532:KIM65532 KSH65532:KSI65532 LCD65532:LCE65532 LLZ65532:LMA65532 LVV65532:LVW65532 MFR65532:MFS65532 MPN65532:MPO65532 MZJ65532:MZK65532 NJF65532:NJG65532 NTB65532:NTC65532 OCX65532:OCY65532 OMT65532:OMU65532 OWP65532:OWQ65532 PGL65532:PGM65532 PQH65532:PQI65532 QAD65532:QAE65532 QJZ65532:QKA65532 QTV65532:QTW65532 RDR65532:RDS65532 RNN65532:RNO65532 RXJ65532:RXK65532 SHF65532:SHG65532 SRB65532:SRC65532 TAX65532:TAY65532 TKT65532:TKU65532 TUP65532:TUQ65532 UEL65532:UEM65532 UOH65532:UOI65532 UYD65532:UYE65532 VHZ65532:VIA65532 VRV65532:VRW65532 WBR65532:WBS65532 WLN65532:WLO65532 WVJ65532:WVK65532 B131068:C131068 IX131068:IY131068 ST131068:SU131068 ACP131068:ACQ131068 AML131068:AMM131068 AWH131068:AWI131068 BGD131068:BGE131068 BPZ131068:BQA131068 BZV131068:BZW131068 CJR131068:CJS131068 CTN131068:CTO131068 DDJ131068:DDK131068 DNF131068:DNG131068 DXB131068:DXC131068 EGX131068:EGY131068 EQT131068:EQU131068 FAP131068:FAQ131068 FKL131068:FKM131068 FUH131068:FUI131068 GED131068:GEE131068 GNZ131068:GOA131068 GXV131068:GXW131068 HHR131068:HHS131068 HRN131068:HRO131068 IBJ131068:IBK131068 ILF131068:ILG131068 IVB131068:IVC131068 JEX131068:JEY131068 JOT131068:JOU131068 JYP131068:JYQ131068 KIL131068:KIM131068 KSH131068:KSI131068 LCD131068:LCE131068 LLZ131068:LMA131068 LVV131068:LVW131068 MFR131068:MFS131068 MPN131068:MPO131068 MZJ131068:MZK131068 NJF131068:NJG131068 NTB131068:NTC131068 OCX131068:OCY131068 OMT131068:OMU131068 OWP131068:OWQ131068 PGL131068:PGM131068 PQH131068:PQI131068 QAD131068:QAE131068 QJZ131068:QKA131068 QTV131068:QTW131068 RDR131068:RDS131068 RNN131068:RNO131068 RXJ131068:RXK131068 SHF131068:SHG131068 SRB131068:SRC131068 TAX131068:TAY131068 TKT131068:TKU131068 TUP131068:TUQ131068 UEL131068:UEM131068 UOH131068:UOI131068 UYD131068:UYE131068 VHZ131068:VIA131068 VRV131068:VRW131068 WBR131068:WBS131068 WLN131068:WLO131068 WVJ131068:WVK131068 B196604:C196604 IX196604:IY196604 ST196604:SU196604 ACP196604:ACQ196604 AML196604:AMM196604 AWH196604:AWI196604 BGD196604:BGE196604 BPZ196604:BQA196604 BZV196604:BZW196604 CJR196604:CJS196604 CTN196604:CTO196604 DDJ196604:DDK196604 DNF196604:DNG196604 DXB196604:DXC196604 EGX196604:EGY196604 EQT196604:EQU196604 FAP196604:FAQ196604 FKL196604:FKM196604 FUH196604:FUI196604 GED196604:GEE196604 GNZ196604:GOA196604 GXV196604:GXW196604 HHR196604:HHS196604 HRN196604:HRO196604 IBJ196604:IBK196604 ILF196604:ILG196604 IVB196604:IVC196604 JEX196604:JEY196604 JOT196604:JOU196604 JYP196604:JYQ196604 KIL196604:KIM196604 KSH196604:KSI196604 LCD196604:LCE196604 LLZ196604:LMA196604 LVV196604:LVW196604 MFR196604:MFS196604 MPN196604:MPO196604 MZJ196604:MZK196604 NJF196604:NJG196604 NTB196604:NTC196604 OCX196604:OCY196604 OMT196604:OMU196604 OWP196604:OWQ196604 PGL196604:PGM196604 PQH196604:PQI196604 QAD196604:QAE196604 QJZ196604:QKA196604 QTV196604:QTW196604 RDR196604:RDS196604 RNN196604:RNO196604 RXJ196604:RXK196604 SHF196604:SHG196604 SRB196604:SRC196604 TAX196604:TAY196604 TKT196604:TKU196604 TUP196604:TUQ196604 UEL196604:UEM196604 UOH196604:UOI196604 UYD196604:UYE196604 VHZ196604:VIA196604 VRV196604:VRW196604 WBR196604:WBS196604 WLN196604:WLO196604 WVJ196604:WVK196604 B262140:C262140 IX262140:IY262140 ST262140:SU262140 ACP262140:ACQ262140 AML262140:AMM262140 AWH262140:AWI262140 BGD262140:BGE262140 BPZ262140:BQA262140 BZV262140:BZW262140 CJR262140:CJS262140 CTN262140:CTO262140 DDJ262140:DDK262140 DNF262140:DNG262140 DXB262140:DXC262140 EGX262140:EGY262140 EQT262140:EQU262140 FAP262140:FAQ262140 FKL262140:FKM262140 FUH262140:FUI262140 GED262140:GEE262140 GNZ262140:GOA262140 GXV262140:GXW262140 HHR262140:HHS262140 HRN262140:HRO262140 IBJ262140:IBK262140 ILF262140:ILG262140 IVB262140:IVC262140 JEX262140:JEY262140 JOT262140:JOU262140 JYP262140:JYQ262140 KIL262140:KIM262140 KSH262140:KSI262140 LCD262140:LCE262140 LLZ262140:LMA262140 LVV262140:LVW262140 MFR262140:MFS262140 MPN262140:MPO262140 MZJ262140:MZK262140 NJF262140:NJG262140 NTB262140:NTC262140 OCX262140:OCY262140 OMT262140:OMU262140 OWP262140:OWQ262140 PGL262140:PGM262140 PQH262140:PQI262140 QAD262140:QAE262140 QJZ262140:QKA262140 QTV262140:QTW262140 RDR262140:RDS262140 RNN262140:RNO262140 RXJ262140:RXK262140 SHF262140:SHG262140 SRB262140:SRC262140 TAX262140:TAY262140 TKT262140:TKU262140 TUP262140:TUQ262140 UEL262140:UEM262140 UOH262140:UOI262140 UYD262140:UYE262140 VHZ262140:VIA262140 VRV262140:VRW262140 WBR262140:WBS262140 WLN262140:WLO262140 WVJ262140:WVK262140 B327676:C327676 IX327676:IY327676 ST327676:SU327676 ACP327676:ACQ327676 AML327676:AMM327676 AWH327676:AWI327676 BGD327676:BGE327676 BPZ327676:BQA327676 BZV327676:BZW327676 CJR327676:CJS327676 CTN327676:CTO327676 DDJ327676:DDK327676 DNF327676:DNG327676 DXB327676:DXC327676 EGX327676:EGY327676 EQT327676:EQU327676 FAP327676:FAQ327676 FKL327676:FKM327676 FUH327676:FUI327676 GED327676:GEE327676 GNZ327676:GOA327676 GXV327676:GXW327676 HHR327676:HHS327676 HRN327676:HRO327676 IBJ327676:IBK327676 ILF327676:ILG327676 IVB327676:IVC327676 JEX327676:JEY327676 JOT327676:JOU327676 JYP327676:JYQ327676 KIL327676:KIM327676 KSH327676:KSI327676 LCD327676:LCE327676 LLZ327676:LMA327676 LVV327676:LVW327676 MFR327676:MFS327676 MPN327676:MPO327676 MZJ327676:MZK327676 NJF327676:NJG327676 NTB327676:NTC327676 OCX327676:OCY327676 OMT327676:OMU327676 OWP327676:OWQ327676 PGL327676:PGM327676 PQH327676:PQI327676 QAD327676:QAE327676 QJZ327676:QKA327676 QTV327676:QTW327676 RDR327676:RDS327676 RNN327676:RNO327676 RXJ327676:RXK327676 SHF327676:SHG327676 SRB327676:SRC327676 TAX327676:TAY327676 TKT327676:TKU327676 TUP327676:TUQ327676 UEL327676:UEM327676 UOH327676:UOI327676 UYD327676:UYE327676 VHZ327676:VIA327676 VRV327676:VRW327676 WBR327676:WBS327676 WLN327676:WLO327676 WVJ327676:WVK327676 B393212:C393212 IX393212:IY393212 ST393212:SU393212 ACP393212:ACQ393212 AML393212:AMM393212 AWH393212:AWI393212 BGD393212:BGE393212 BPZ393212:BQA393212 BZV393212:BZW393212 CJR393212:CJS393212 CTN393212:CTO393212 DDJ393212:DDK393212 DNF393212:DNG393212 DXB393212:DXC393212 EGX393212:EGY393212 EQT393212:EQU393212 FAP393212:FAQ393212 FKL393212:FKM393212 FUH393212:FUI393212 GED393212:GEE393212 GNZ393212:GOA393212 GXV393212:GXW393212 HHR393212:HHS393212 HRN393212:HRO393212 IBJ393212:IBK393212 ILF393212:ILG393212 IVB393212:IVC393212 JEX393212:JEY393212 JOT393212:JOU393212 JYP393212:JYQ393212 KIL393212:KIM393212 KSH393212:KSI393212 LCD393212:LCE393212 LLZ393212:LMA393212 LVV393212:LVW393212 MFR393212:MFS393212 MPN393212:MPO393212 MZJ393212:MZK393212 NJF393212:NJG393212 NTB393212:NTC393212 OCX393212:OCY393212 OMT393212:OMU393212 OWP393212:OWQ393212 PGL393212:PGM393212 PQH393212:PQI393212 QAD393212:QAE393212 QJZ393212:QKA393212 QTV393212:QTW393212 RDR393212:RDS393212 RNN393212:RNO393212 RXJ393212:RXK393212 SHF393212:SHG393212 SRB393212:SRC393212 TAX393212:TAY393212 TKT393212:TKU393212 TUP393212:TUQ393212 UEL393212:UEM393212 UOH393212:UOI393212 UYD393212:UYE393212 VHZ393212:VIA393212 VRV393212:VRW393212 WBR393212:WBS393212 WLN393212:WLO393212 WVJ393212:WVK393212 B458748:C458748 IX458748:IY458748 ST458748:SU458748 ACP458748:ACQ458748 AML458748:AMM458748 AWH458748:AWI458748 BGD458748:BGE458748 BPZ458748:BQA458748 BZV458748:BZW458748 CJR458748:CJS458748 CTN458748:CTO458748 DDJ458748:DDK458748 DNF458748:DNG458748 DXB458748:DXC458748 EGX458748:EGY458748 EQT458748:EQU458748 FAP458748:FAQ458748 FKL458748:FKM458748 FUH458748:FUI458748 GED458748:GEE458748 GNZ458748:GOA458748 GXV458748:GXW458748 HHR458748:HHS458748 HRN458748:HRO458748 IBJ458748:IBK458748 ILF458748:ILG458748 IVB458748:IVC458748 JEX458748:JEY458748 JOT458748:JOU458748 JYP458748:JYQ458748 KIL458748:KIM458748 KSH458748:KSI458748 LCD458748:LCE458748 LLZ458748:LMA458748 LVV458748:LVW458748 MFR458748:MFS458748 MPN458748:MPO458748 MZJ458748:MZK458748 NJF458748:NJG458748 NTB458748:NTC458748 OCX458748:OCY458748 OMT458748:OMU458748 OWP458748:OWQ458748 PGL458748:PGM458748 PQH458748:PQI458748 QAD458748:QAE458748 QJZ458748:QKA458748 QTV458748:QTW458748 RDR458748:RDS458748 RNN458748:RNO458748 RXJ458748:RXK458748 SHF458748:SHG458748 SRB458748:SRC458748 TAX458748:TAY458748 TKT458748:TKU458748 TUP458748:TUQ458748 UEL458748:UEM458748 UOH458748:UOI458748 UYD458748:UYE458748 VHZ458748:VIA458748 VRV458748:VRW458748 WBR458748:WBS458748 WLN458748:WLO458748 WVJ458748:WVK458748 B524284:C524284 IX524284:IY524284 ST524284:SU524284 ACP524284:ACQ524284 AML524284:AMM524284 AWH524284:AWI524284 BGD524284:BGE524284 BPZ524284:BQA524284 BZV524284:BZW524284 CJR524284:CJS524284 CTN524284:CTO524284 DDJ524284:DDK524284 DNF524284:DNG524284 DXB524284:DXC524284 EGX524284:EGY524284 EQT524284:EQU524284 FAP524284:FAQ524284 FKL524284:FKM524284 FUH524284:FUI524284 GED524284:GEE524284 GNZ524284:GOA524284 GXV524284:GXW524284 HHR524284:HHS524284 HRN524284:HRO524284 IBJ524284:IBK524284 ILF524284:ILG524284 IVB524284:IVC524284 JEX524284:JEY524284 JOT524284:JOU524284 JYP524284:JYQ524284 KIL524284:KIM524284 KSH524284:KSI524284 LCD524284:LCE524284 LLZ524284:LMA524284 LVV524284:LVW524284 MFR524284:MFS524284 MPN524284:MPO524284 MZJ524284:MZK524284 NJF524284:NJG524284 NTB524284:NTC524284 OCX524284:OCY524284 OMT524284:OMU524284 OWP524284:OWQ524284 PGL524284:PGM524284 PQH524284:PQI524284 QAD524284:QAE524284 QJZ524284:QKA524284 QTV524284:QTW524284 RDR524284:RDS524284 RNN524284:RNO524284 RXJ524284:RXK524284 SHF524284:SHG524284 SRB524284:SRC524284 TAX524284:TAY524284 TKT524284:TKU524284 TUP524284:TUQ524284 UEL524284:UEM524284 UOH524284:UOI524284 UYD524284:UYE524284 VHZ524284:VIA524284 VRV524284:VRW524284 WBR524284:WBS524284 WLN524284:WLO524284 WVJ524284:WVK524284 B589820:C589820 IX589820:IY589820 ST589820:SU589820 ACP589820:ACQ589820 AML589820:AMM589820 AWH589820:AWI589820 BGD589820:BGE589820 BPZ589820:BQA589820 BZV589820:BZW589820 CJR589820:CJS589820 CTN589820:CTO589820 DDJ589820:DDK589820 DNF589820:DNG589820 DXB589820:DXC589820 EGX589820:EGY589820 EQT589820:EQU589820 FAP589820:FAQ589820 FKL589820:FKM589820 FUH589820:FUI589820 GED589820:GEE589820 GNZ589820:GOA589820 GXV589820:GXW589820 HHR589820:HHS589820 HRN589820:HRO589820 IBJ589820:IBK589820 ILF589820:ILG589820 IVB589820:IVC589820 JEX589820:JEY589820 JOT589820:JOU589820 JYP589820:JYQ589820 KIL589820:KIM589820 KSH589820:KSI589820 LCD589820:LCE589820 LLZ589820:LMA589820 LVV589820:LVW589820 MFR589820:MFS589820 MPN589820:MPO589820 MZJ589820:MZK589820 NJF589820:NJG589820 NTB589820:NTC589820 OCX589820:OCY589820 OMT589820:OMU589820 OWP589820:OWQ589820 PGL589820:PGM589820 PQH589820:PQI589820 QAD589820:QAE589820 QJZ589820:QKA589820 QTV589820:QTW589820 RDR589820:RDS589820 RNN589820:RNO589820 RXJ589820:RXK589820 SHF589820:SHG589820 SRB589820:SRC589820 TAX589820:TAY589820 TKT589820:TKU589820 TUP589820:TUQ589820 UEL589820:UEM589820 UOH589820:UOI589820 UYD589820:UYE589820 VHZ589820:VIA589820 VRV589820:VRW589820 WBR589820:WBS589820 WLN589820:WLO589820 WVJ589820:WVK589820 B655356:C655356 IX655356:IY655356 ST655356:SU655356 ACP655356:ACQ655356 AML655356:AMM655356 AWH655356:AWI655356 BGD655356:BGE655356 BPZ655356:BQA655356 BZV655356:BZW655356 CJR655356:CJS655356 CTN655356:CTO655356 DDJ655356:DDK655356 DNF655356:DNG655356 DXB655356:DXC655356 EGX655356:EGY655356 EQT655356:EQU655356 FAP655356:FAQ655356 FKL655356:FKM655356 FUH655356:FUI655356 GED655356:GEE655356 GNZ655356:GOA655356 GXV655356:GXW655356 HHR655356:HHS655356 HRN655356:HRO655356 IBJ655356:IBK655356 ILF655356:ILG655356 IVB655356:IVC655356 JEX655356:JEY655356 JOT655356:JOU655356 JYP655356:JYQ655356 KIL655356:KIM655356 KSH655356:KSI655356 LCD655356:LCE655356 LLZ655356:LMA655356 LVV655356:LVW655356 MFR655356:MFS655356 MPN655356:MPO655356 MZJ655356:MZK655356 NJF655356:NJG655356 NTB655356:NTC655356 OCX655356:OCY655356 OMT655356:OMU655356 OWP655356:OWQ655356 PGL655356:PGM655356 PQH655356:PQI655356 QAD655356:QAE655356 QJZ655356:QKA655356 QTV655356:QTW655356 RDR655356:RDS655356 RNN655356:RNO655356 RXJ655356:RXK655356 SHF655356:SHG655356 SRB655356:SRC655356 TAX655356:TAY655356 TKT655356:TKU655356 TUP655356:TUQ655356 UEL655356:UEM655356 UOH655356:UOI655356 UYD655356:UYE655356 VHZ655356:VIA655356 VRV655356:VRW655356 WBR655356:WBS655356 WLN655356:WLO655356 WVJ655356:WVK655356 B720892:C720892 IX720892:IY720892 ST720892:SU720892 ACP720892:ACQ720892 AML720892:AMM720892 AWH720892:AWI720892 BGD720892:BGE720892 BPZ720892:BQA720892 BZV720892:BZW720892 CJR720892:CJS720892 CTN720892:CTO720892 DDJ720892:DDK720892 DNF720892:DNG720892 DXB720892:DXC720892 EGX720892:EGY720892 EQT720892:EQU720892 FAP720892:FAQ720892 FKL720892:FKM720892 FUH720892:FUI720892 GED720892:GEE720892 GNZ720892:GOA720892 GXV720892:GXW720892 HHR720892:HHS720892 HRN720892:HRO720892 IBJ720892:IBK720892 ILF720892:ILG720892 IVB720892:IVC720892 JEX720892:JEY720892 JOT720892:JOU720892 JYP720892:JYQ720892 KIL720892:KIM720892 KSH720892:KSI720892 LCD720892:LCE720892 LLZ720892:LMA720892 LVV720892:LVW720892 MFR720892:MFS720892 MPN720892:MPO720892 MZJ720892:MZK720892 NJF720892:NJG720892 NTB720892:NTC720892 OCX720892:OCY720892 OMT720892:OMU720892 OWP720892:OWQ720892 PGL720892:PGM720892 PQH720892:PQI720892 QAD720892:QAE720892 QJZ720892:QKA720892 QTV720892:QTW720892 RDR720892:RDS720892 RNN720892:RNO720892 RXJ720892:RXK720892 SHF720892:SHG720892 SRB720892:SRC720892 TAX720892:TAY720892 TKT720892:TKU720892 TUP720892:TUQ720892 UEL720892:UEM720892 UOH720892:UOI720892 UYD720892:UYE720892 VHZ720892:VIA720892 VRV720892:VRW720892 WBR720892:WBS720892 WLN720892:WLO720892 WVJ720892:WVK720892 B786428:C786428 IX786428:IY786428 ST786428:SU786428 ACP786428:ACQ786428 AML786428:AMM786428 AWH786428:AWI786428 BGD786428:BGE786428 BPZ786428:BQA786428 BZV786428:BZW786428 CJR786428:CJS786428 CTN786428:CTO786428 DDJ786428:DDK786428 DNF786428:DNG786428 DXB786428:DXC786428 EGX786428:EGY786428 EQT786428:EQU786428 FAP786428:FAQ786428 FKL786428:FKM786428 FUH786428:FUI786428 GED786428:GEE786428 GNZ786428:GOA786428 GXV786428:GXW786428 HHR786428:HHS786428 HRN786428:HRO786428 IBJ786428:IBK786428 ILF786428:ILG786428 IVB786428:IVC786428 JEX786428:JEY786428 JOT786428:JOU786428 JYP786428:JYQ786428 KIL786428:KIM786428 KSH786428:KSI786428 LCD786428:LCE786428 LLZ786428:LMA786428 LVV786428:LVW786428 MFR786428:MFS786428 MPN786428:MPO786428 MZJ786428:MZK786428 NJF786428:NJG786428 NTB786428:NTC786428 OCX786428:OCY786428 OMT786428:OMU786428 OWP786428:OWQ786428 PGL786428:PGM786428 PQH786428:PQI786428 QAD786428:QAE786428 QJZ786428:QKA786428 QTV786428:QTW786428 RDR786428:RDS786428 RNN786428:RNO786428 RXJ786428:RXK786428 SHF786428:SHG786428 SRB786428:SRC786428 TAX786428:TAY786428 TKT786428:TKU786428 TUP786428:TUQ786428 UEL786428:UEM786428 UOH786428:UOI786428 UYD786428:UYE786428 VHZ786428:VIA786428 VRV786428:VRW786428 WBR786428:WBS786428 WLN786428:WLO786428 WVJ786428:WVK786428 B851964:C851964 IX851964:IY851964 ST851964:SU851964 ACP851964:ACQ851964 AML851964:AMM851964 AWH851964:AWI851964 BGD851964:BGE851964 BPZ851964:BQA851964 BZV851964:BZW851964 CJR851964:CJS851964 CTN851964:CTO851964 DDJ851964:DDK851964 DNF851964:DNG851964 DXB851964:DXC851964 EGX851964:EGY851964 EQT851964:EQU851964 FAP851964:FAQ851964 FKL851964:FKM851964 FUH851964:FUI851964 GED851964:GEE851964 GNZ851964:GOA851964 GXV851964:GXW851964 HHR851964:HHS851964 HRN851964:HRO851964 IBJ851964:IBK851964 ILF851964:ILG851964 IVB851964:IVC851964 JEX851964:JEY851964 JOT851964:JOU851964 JYP851964:JYQ851964 KIL851964:KIM851964 KSH851964:KSI851964 LCD851964:LCE851964 LLZ851964:LMA851964 LVV851964:LVW851964 MFR851964:MFS851964 MPN851964:MPO851964 MZJ851964:MZK851964 NJF851964:NJG851964 NTB851964:NTC851964 OCX851964:OCY851964 OMT851964:OMU851964 OWP851964:OWQ851964 PGL851964:PGM851964 PQH851964:PQI851964 QAD851964:QAE851964 QJZ851964:QKA851964 QTV851964:QTW851964 RDR851964:RDS851964 RNN851964:RNO851964 RXJ851964:RXK851964 SHF851964:SHG851964 SRB851964:SRC851964 TAX851964:TAY851964 TKT851964:TKU851964 TUP851964:TUQ851964 UEL851964:UEM851964 UOH851964:UOI851964 UYD851964:UYE851964 VHZ851964:VIA851964 VRV851964:VRW851964 WBR851964:WBS851964 WLN851964:WLO851964 WVJ851964:WVK851964 B917500:C917500 IX917500:IY917500 ST917500:SU917500 ACP917500:ACQ917500 AML917500:AMM917500 AWH917500:AWI917500 BGD917500:BGE917500 BPZ917500:BQA917500 BZV917500:BZW917500 CJR917500:CJS917500 CTN917500:CTO917500 DDJ917500:DDK917500 DNF917500:DNG917500 DXB917500:DXC917500 EGX917500:EGY917500 EQT917500:EQU917500 FAP917500:FAQ917500 FKL917500:FKM917500 FUH917500:FUI917500 GED917500:GEE917500 GNZ917500:GOA917500 GXV917500:GXW917500 HHR917500:HHS917500 HRN917500:HRO917500 IBJ917500:IBK917500 ILF917500:ILG917500 IVB917500:IVC917500 JEX917500:JEY917500 JOT917500:JOU917500 JYP917500:JYQ917500 KIL917500:KIM917500 KSH917500:KSI917500 LCD917500:LCE917500 LLZ917500:LMA917500 LVV917500:LVW917500 MFR917500:MFS917500 MPN917500:MPO917500 MZJ917500:MZK917500 NJF917500:NJG917500 NTB917500:NTC917500 OCX917500:OCY917500 OMT917500:OMU917500 OWP917500:OWQ917500 PGL917500:PGM917500 PQH917500:PQI917500 QAD917500:QAE917500 QJZ917500:QKA917500 QTV917500:QTW917500 RDR917500:RDS917500 RNN917500:RNO917500 RXJ917500:RXK917500 SHF917500:SHG917500 SRB917500:SRC917500 TAX917500:TAY917500 TKT917500:TKU917500 TUP917500:TUQ917500 UEL917500:UEM917500 UOH917500:UOI917500 UYD917500:UYE917500 VHZ917500:VIA917500 VRV917500:VRW917500 WBR917500:WBS917500 WLN917500:WLO917500 WVJ917500:WVK917500 B983036:C983036 IX983036:IY983036 ST983036:SU983036 ACP983036:ACQ983036 AML983036:AMM983036 AWH983036:AWI983036 BGD983036:BGE983036 BPZ983036:BQA983036 BZV983036:BZW983036 CJR983036:CJS983036 CTN983036:CTO983036 DDJ983036:DDK983036 DNF983036:DNG983036 DXB983036:DXC983036 EGX983036:EGY983036 EQT983036:EQU983036 FAP983036:FAQ983036 FKL983036:FKM983036 FUH983036:FUI983036 GED983036:GEE983036 GNZ983036:GOA983036 GXV983036:GXW983036 HHR983036:HHS983036 HRN983036:HRO983036 IBJ983036:IBK983036 ILF983036:ILG983036 IVB983036:IVC983036 JEX983036:JEY983036 JOT983036:JOU983036 JYP983036:JYQ983036 KIL983036:KIM983036 KSH983036:KSI983036 LCD983036:LCE983036 LLZ983036:LMA983036 LVV983036:LVW983036 MFR983036:MFS983036 MPN983036:MPO983036 MZJ983036:MZK983036 NJF983036:NJG983036 NTB983036:NTC983036 OCX983036:OCY983036 OMT983036:OMU983036 OWP983036:OWQ983036 PGL983036:PGM983036 PQH983036:PQI983036 QAD983036:QAE983036 QJZ983036:QKA983036 QTV983036:QTW983036 RDR983036:RDS983036 RNN983036:RNO983036 RXJ983036:RXK983036 SHF983036:SHG983036 SRB983036:SRC983036 TAX983036:TAY983036 TKT983036:TKU983036 TUP983036:TUQ983036 UEL983036:UEM983036 UOH983036:UOI983036 UYD983036:UYE983036 VHZ983036:VIA983036 VRV983036:VRW983036 WBR983036:WBS983036 WLN983036:WLO983036 WVJ983036:WVK983036">
      <formula1>$R$4:$R$5</formula1>
    </dataValidation>
    <dataValidation type="list" allowBlank="1" showInputMessage="1" showErrorMessage="1" sqref="G14:G34">
      <formula1>$S$27:$S$32</formula1>
    </dataValidation>
    <dataValidation type="list" allowBlank="1" showInputMessage="1" showErrorMessage="1" sqref="JC14:JC34 WVO983053:WVO983073 WLS983053:WLS983073 WBW983053:WBW983073 VSA983053:VSA983073 VIE983053:VIE983073 UYI983053:UYI983073 UOM983053:UOM983073 UEQ983053:UEQ983073 TUU983053:TUU983073 TKY983053:TKY983073 TBC983053:TBC983073 SRG983053:SRG983073 SHK983053:SHK983073 RXO983053:RXO983073 RNS983053:RNS983073 RDW983053:RDW983073 QUA983053:QUA983073 QKE983053:QKE983073 QAI983053:QAI983073 PQM983053:PQM983073 PGQ983053:PGQ983073 OWU983053:OWU983073 OMY983053:OMY983073 ODC983053:ODC983073 NTG983053:NTG983073 NJK983053:NJK983073 MZO983053:MZO983073 MPS983053:MPS983073 MFW983053:MFW983073 LWA983053:LWA983073 LME983053:LME983073 LCI983053:LCI983073 KSM983053:KSM983073 KIQ983053:KIQ983073 JYU983053:JYU983073 JOY983053:JOY983073 JFC983053:JFC983073 IVG983053:IVG983073 ILK983053:ILK983073 IBO983053:IBO983073 HRS983053:HRS983073 HHW983053:HHW983073 GYA983053:GYA983073 GOE983053:GOE983073 GEI983053:GEI983073 FUM983053:FUM983073 FKQ983053:FKQ983073 FAU983053:FAU983073 EQY983053:EQY983073 EHC983053:EHC983073 DXG983053:DXG983073 DNK983053:DNK983073 DDO983053:DDO983073 CTS983053:CTS983073 CJW983053:CJW983073 CAA983053:CAA983073 BQE983053:BQE983073 BGI983053:BGI983073 AWM983053:AWM983073 AMQ983053:AMQ983073 ACU983053:ACU983073 SY983053:SY983073 JC983053:JC983073 G983053:G983073 WVO917517:WVO917537 WLS917517:WLS917537 WBW917517:WBW917537 VSA917517:VSA917537 VIE917517:VIE917537 UYI917517:UYI917537 UOM917517:UOM917537 UEQ917517:UEQ917537 TUU917517:TUU917537 TKY917517:TKY917537 TBC917517:TBC917537 SRG917517:SRG917537 SHK917517:SHK917537 RXO917517:RXO917537 RNS917517:RNS917537 RDW917517:RDW917537 QUA917517:QUA917537 QKE917517:QKE917537 QAI917517:QAI917537 PQM917517:PQM917537 PGQ917517:PGQ917537 OWU917517:OWU917537 OMY917517:OMY917537 ODC917517:ODC917537 NTG917517:NTG917537 NJK917517:NJK917537 MZO917517:MZO917537 MPS917517:MPS917537 MFW917517:MFW917537 LWA917517:LWA917537 LME917517:LME917537 LCI917517:LCI917537 KSM917517:KSM917537 KIQ917517:KIQ917537 JYU917517:JYU917537 JOY917517:JOY917537 JFC917517:JFC917537 IVG917517:IVG917537 ILK917517:ILK917537 IBO917517:IBO917537 HRS917517:HRS917537 HHW917517:HHW917537 GYA917517:GYA917537 GOE917517:GOE917537 GEI917517:GEI917537 FUM917517:FUM917537 FKQ917517:FKQ917537 FAU917517:FAU917537 EQY917517:EQY917537 EHC917517:EHC917537 DXG917517:DXG917537 DNK917517:DNK917537 DDO917517:DDO917537 CTS917517:CTS917537 CJW917517:CJW917537 CAA917517:CAA917537 BQE917517:BQE917537 BGI917517:BGI917537 AWM917517:AWM917537 AMQ917517:AMQ917537 ACU917517:ACU917537 SY917517:SY917537 JC917517:JC917537 G917517:G917537 WVO851981:WVO852001 WLS851981:WLS852001 WBW851981:WBW852001 VSA851981:VSA852001 VIE851981:VIE852001 UYI851981:UYI852001 UOM851981:UOM852001 UEQ851981:UEQ852001 TUU851981:TUU852001 TKY851981:TKY852001 TBC851981:TBC852001 SRG851981:SRG852001 SHK851981:SHK852001 RXO851981:RXO852001 RNS851981:RNS852001 RDW851981:RDW852001 QUA851981:QUA852001 QKE851981:QKE852001 QAI851981:QAI852001 PQM851981:PQM852001 PGQ851981:PGQ852001 OWU851981:OWU852001 OMY851981:OMY852001 ODC851981:ODC852001 NTG851981:NTG852001 NJK851981:NJK852001 MZO851981:MZO852001 MPS851981:MPS852001 MFW851981:MFW852001 LWA851981:LWA852001 LME851981:LME852001 LCI851981:LCI852001 KSM851981:KSM852001 KIQ851981:KIQ852001 JYU851981:JYU852001 JOY851981:JOY852001 JFC851981:JFC852001 IVG851981:IVG852001 ILK851981:ILK852001 IBO851981:IBO852001 HRS851981:HRS852001 HHW851981:HHW852001 GYA851981:GYA852001 GOE851981:GOE852001 GEI851981:GEI852001 FUM851981:FUM852001 FKQ851981:FKQ852001 FAU851981:FAU852001 EQY851981:EQY852001 EHC851981:EHC852001 DXG851981:DXG852001 DNK851981:DNK852001 DDO851981:DDO852001 CTS851981:CTS852001 CJW851981:CJW852001 CAA851981:CAA852001 BQE851981:BQE852001 BGI851981:BGI852001 AWM851981:AWM852001 AMQ851981:AMQ852001 ACU851981:ACU852001 SY851981:SY852001 JC851981:JC852001 G851981:G852001 WVO786445:WVO786465 WLS786445:WLS786465 WBW786445:WBW786465 VSA786445:VSA786465 VIE786445:VIE786465 UYI786445:UYI786465 UOM786445:UOM786465 UEQ786445:UEQ786465 TUU786445:TUU786465 TKY786445:TKY786465 TBC786445:TBC786465 SRG786445:SRG786465 SHK786445:SHK786465 RXO786445:RXO786465 RNS786445:RNS786465 RDW786445:RDW786465 QUA786445:QUA786465 QKE786445:QKE786465 QAI786445:QAI786465 PQM786445:PQM786465 PGQ786445:PGQ786465 OWU786445:OWU786465 OMY786445:OMY786465 ODC786445:ODC786465 NTG786445:NTG786465 NJK786445:NJK786465 MZO786445:MZO786465 MPS786445:MPS786465 MFW786445:MFW786465 LWA786445:LWA786465 LME786445:LME786465 LCI786445:LCI786465 KSM786445:KSM786465 KIQ786445:KIQ786465 JYU786445:JYU786465 JOY786445:JOY786465 JFC786445:JFC786465 IVG786445:IVG786465 ILK786445:ILK786465 IBO786445:IBO786465 HRS786445:HRS786465 HHW786445:HHW786465 GYA786445:GYA786465 GOE786445:GOE786465 GEI786445:GEI786465 FUM786445:FUM786465 FKQ786445:FKQ786465 FAU786445:FAU786465 EQY786445:EQY786465 EHC786445:EHC786465 DXG786445:DXG786465 DNK786445:DNK786465 DDO786445:DDO786465 CTS786445:CTS786465 CJW786445:CJW786465 CAA786445:CAA786465 BQE786445:BQE786465 BGI786445:BGI786465 AWM786445:AWM786465 AMQ786445:AMQ786465 ACU786445:ACU786465 SY786445:SY786465 JC786445:JC786465 G786445:G786465 WVO720909:WVO720929 WLS720909:WLS720929 WBW720909:WBW720929 VSA720909:VSA720929 VIE720909:VIE720929 UYI720909:UYI720929 UOM720909:UOM720929 UEQ720909:UEQ720929 TUU720909:TUU720929 TKY720909:TKY720929 TBC720909:TBC720929 SRG720909:SRG720929 SHK720909:SHK720929 RXO720909:RXO720929 RNS720909:RNS720929 RDW720909:RDW720929 QUA720909:QUA720929 QKE720909:QKE720929 QAI720909:QAI720929 PQM720909:PQM720929 PGQ720909:PGQ720929 OWU720909:OWU720929 OMY720909:OMY720929 ODC720909:ODC720929 NTG720909:NTG720929 NJK720909:NJK720929 MZO720909:MZO720929 MPS720909:MPS720929 MFW720909:MFW720929 LWA720909:LWA720929 LME720909:LME720929 LCI720909:LCI720929 KSM720909:KSM720929 KIQ720909:KIQ720929 JYU720909:JYU720929 JOY720909:JOY720929 JFC720909:JFC720929 IVG720909:IVG720929 ILK720909:ILK720929 IBO720909:IBO720929 HRS720909:HRS720929 HHW720909:HHW720929 GYA720909:GYA720929 GOE720909:GOE720929 GEI720909:GEI720929 FUM720909:FUM720929 FKQ720909:FKQ720929 FAU720909:FAU720929 EQY720909:EQY720929 EHC720909:EHC720929 DXG720909:DXG720929 DNK720909:DNK720929 DDO720909:DDO720929 CTS720909:CTS720929 CJW720909:CJW720929 CAA720909:CAA720929 BQE720909:BQE720929 BGI720909:BGI720929 AWM720909:AWM720929 AMQ720909:AMQ720929 ACU720909:ACU720929 SY720909:SY720929 JC720909:JC720929 G720909:G720929 WVO655373:WVO655393 WLS655373:WLS655393 WBW655373:WBW655393 VSA655373:VSA655393 VIE655373:VIE655393 UYI655373:UYI655393 UOM655373:UOM655393 UEQ655373:UEQ655393 TUU655373:TUU655393 TKY655373:TKY655393 TBC655373:TBC655393 SRG655373:SRG655393 SHK655373:SHK655393 RXO655373:RXO655393 RNS655373:RNS655393 RDW655373:RDW655393 QUA655373:QUA655393 QKE655373:QKE655393 QAI655373:QAI655393 PQM655373:PQM655393 PGQ655373:PGQ655393 OWU655373:OWU655393 OMY655373:OMY655393 ODC655373:ODC655393 NTG655373:NTG655393 NJK655373:NJK655393 MZO655373:MZO655393 MPS655373:MPS655393 MFW655373:MFW655393 LWA655373:LWA655393 LME655373:LME655393 LCI655373:LCI655393 KSM655373:KSM655393 KIQ655373:KIQ655393 JYU655373:JYU655393 JOY655373:JOY655393 JFC655373:JFC655393 IVG655373:IVG655393 ILK655373:ILK655393 IBO655373:IBO655393 HRS655373:HRS655393 HHW655373:HHW655393 GYA655373:GYA655393 GOE655373:GOE655393 GEI655373:GEI655393 FUM655373:FUM655393 FKQ655373:FKQ655393 FAU655373:FAU655393 EQY655373:EQY655393 EHC655373:EHC655393 DXG655373:DXG655393 DNK655373:DNK655393 DDO655373:DDO655393 CTS655373:CTS655393 CJW655373:CJW655393 CAA655373:CAA655393 BQE655373:BQE655393 BGI655373:BGI655393 AWM655373:AWM655393 AMQ655373:AMQ655393 ACU655373:ACU655393 SY655373:SY655393 JC655373:JC655393 G655373:G655393 WVO589837:WVO589857 WLS589837:WLS589857 WBW589837:WBW589857 VSA589837:VSA589857 VIE589837:VIE589857 UYI589837:UYI589857 UOM589837:UOM589857 UEQ589837:UEQ589857 TUU589837:TUU589857 TKY589837:TKY589857 TBC589837:TBC589857 SRG589837:SRG589857 SHK589837:SHK589857 RXO589837:RXO589857 RNS589837:RNS589857 RDW589837:RDW589857 QUA589837:QUA589857 QKE589837:QKE589857 QAI589837:QAI589857 PQM589837:PQM589857 PGQ589837:PGQ589857 OWU589837:OWU589857 OMY589837:OMY589857 ODC589837:ODC589857 NTG589837:NTG589857 NJK589837:NJK589857 MZO589837:MZO589857 MPS589837:MPS589857 MFW589837:MFW589857 LWA589837:LWA589857 LME589837:LME589857 LCI589837:LCI589857 KSM589837:KSM589857 KIQ589837:KIQ589857 JYU589837:JYU589857 JOY589837:JOY589857 JFC589837:JFC589857 IVG589837:IVG589857 ILK589837:ILK589857 IBO589837:IBO589857 HRS589837:HRS589857 HHW589837:HHW589857 GYA589837:GYA589857 GOE589837:GOE589857 GEI589837:GEI589857 FUM589837:FUM589857 FKQ589837:FKQ589857 FAU589837:FAU589857 EQY589837:EQY589857 EHC589837:EHC589857 DXG589837:DXG589857 DNK589837:DNK589857 DDO589837:DDO589857 CTS589837:CTS589857 CJW589837:CJW589857 CAA589837:CAA589857 BQE589837:BQE589857 BGI589837:BGI589857 AWM589837:AWM589857 AMQ589837:AMQ589857 ACU589837:ACU589857 SY589837:SY589857 JC589837:JC589857 G589837:G589857 WVO524301:WVO524321 WLS524301:WLS524321 WBW524301:WBW524321 VSA524301:VSA524321 VIE524301:VIE524321 UYI524301:UYI524321 UOM524301:UOM524321 UEQ524301:UEQ524321 TUU524301:TUU524321 TKY524301:TKY524321 TBC524301:TBC524321 SRG524301:SRG524321 SHK524301:SHK524321 RXO524301:RXO524321 RNS524301:RNS524321 RDW524301:RDW524321 QUA524301:QUA524321 QKE524301:QKE524321 QAI524301:QAI524321 PQM524301:PQM524321 PGQ524301:PGQ524321 OWU524301:OWU524321 OMY524301:OMY524321 ODC524301:ODC524321 NTG524301:NTG524321 NJK524301:NJK524321 MZO524301:MZO524321 MPS524301:MPS524321 MFW524301:MFW524321 LWA524301:LWA524321 LME524301:LME524321 LCI524301:LCI524321 KSM524301:KSM524321 KIQ524301:KIQ524321 JYU524301:JYU524321 JOY524301:JOY524321 JFC524301:JFC524321 IVG524301:IVG524321 ILK524301:ILK524321 IBO524301:IBO524321 HRS524301:HRS524321 HHW524301:HHW524321 GYA524301:GYA524321 GOE524301:GOE524321 GEI524301:GEI524321 FUM524301:FUM524321 FKQ524301:FKQ524321 FAU524301:FAU524321 EQY524301:EQY524321 EHC524301:EHC524321 DXG524301:DXG524321 DNK524301:DNK524321 DDO524301:DDO524321 CTS524301:CTS524321 CJW524301:CJW524321 CAA524301:CAA524321 BQE524301:BQE524321 BGI524301:BGI524321 AWM524301:AWM524321 AMQ524301:AMQ524321 ACU524301:ACU524321 SY524301:SY524321 JC524301:JC524321 G524301:G524321 WVO458765:WVO458785 WLS458765:WLS458785 WBW458765:WBW458785 VSA458765:VSA458785 VIE458765:VIE458785 UYI458765:UYI458785 UOM458765:UOM458785 UEQ458765:UEQ458785 TUU458765:TUU458785 TKY458765:TKY458785 TBC458765:TBC458785 SRG458765:SRG458785 SHK458765:SHK458785 RXO458765:RXO458785 RNS458765:RNS458785 RDW458765:RDW458785 QUA458765:QUA458785 QKE458765:QKE458785 QAI458765:QAI458785 PQM458765:PQM458785 PGQ458765:PGQ458785 OWU458765:OWU458785 OMY458765:OMY458785 ODC458765:ODC458785 NTG458765:NTG458785 NJK458765:NJK458785 MZO458765:MZO458785 MPS458765:MPS458785 MFW458765:MFW458785 LWA458765:LWA458785 LME458765:LME458785 LCI458765:LCI458785 KSM458765:KSM458785 KIQ458765:KIQ458785 JYU458765:JYU458785 JOY458765:JOY458785 JFC458765:JFC458785 IVG458765:IVG458785 ILK458765:ILK458785 IBO458765:IBO458785 HRS458765:HRS458785 HHW458765:HHW458785 GYA458765:GYA458785 GOE458765:GOE458785 GEI458765:GEI458785 FUM458765:FUM458785 FKQ458765:FKQ458785 FAU458765:FAU458785 EQY458765:EQY458785 EHC458765:EHC458785 DXG458765:DXG458785 DNK458765:DNK458785 DDO458765:DDO458785 CTS458765:CTS458785 CJW458765:CJW458785 CAA458765:CAA458785 BQE458765:BQE458785 BGI458765:BGI458785 AWM458765:AWM458785 AMQ458765:AMQ458785 ACU458765:ACU458785 SY458765:SY458785 JC458765:JC458785 G458765:G458785 WVO393229:WVO393249 WLS393229:WLS393249 WBW393229:WBW393249 VSA393229:VSA393249 VIE393229:VIE393249 UYI393229:UYI393249 UOM393229:UOM393249 UEQ393229:UEQ393249 TUU393229:TUU393249 TKY393229:TKY393249 TBC393229:TBC393249 SRG393229:SRG393249 SHK393229:SHK393249 RXO393229:RXO393249 RNS393229:RNS393249 RDW393229:RDW393249 QUA393229:QUA393249 QKE393229:QKE393249 QAI393229:QAI393249 PQM393229:PQM393249 PGQ393229:PGQ393249 OWU393229:OWU393249 OMY393229:OMY393249 ODC393229:ODC393249 NTG393229:NTG393249 NJK393229:NJK393249 MZO393229:MZO393249 MPS393229:MPS393249 MFW393229:MFW393249 LWA393229:LWA393249 LME393229:LME393249 LCI393229:LCI393249 KSM393229:KSM393249 KIQ393229:KIQ393249 JYU393229:JYU393249 JOY393229:JOY393249 JFC393229:JFC393249 IVG393229:IVG393249 ILK393229:ILK393249 IBO393229:IBO393249 HRS393229:HRS393249 HHW393229:HHW393249 GYA393229:GYA393249 GOE393229:GOE393249 GEI393229:GEI393249 FUM393229:FUM393249 FKQ393229:FKQ393249 FAU393229:FAU393249 EQY393229:EQY393249 EHC393229:EHC393249 DXG393229:DXG393249 DNK393229:DNK393249 DDO393229:DDO393249 CTS393229:CTS393249 CJW393229:CJW393249 CAA393229:CAA393249 BQE393229:BQE393249 BGI393229:BGI393249 AWM393229:AWM393249 AMQ393229:AMQ393249 ACU393229:ACU393249 SY393229:SY393249 JC393229:JC393249 G393229:G393249 WVO327693:WVO327713 WLS327693:WLS327713 WBW327693:WBW327713 VSA327693:VSA327713 VIE327693:VIE327713 UYI327693:UYI327713 UOM327693:UOM327713 UEQ327693:UEQ327713 TUU327693:TUU327713 TKY327693:TKY327713 TBC327693:TBC327713 SRG327693:SRG327713 SHK327693:SHK327713 RXO327693:RXO327713 RNS327693:RNS327713 RDW327693:RDW327713 QUA327693:QUA327713 QKE327693:QKE327713 QAI327693:QAI327713 PQM327693:PQM327713 PGQ327693:PGQ327713 OWU327693:OWU327713 OMY327693:OMY327713 ODC327693:ODC327713 NTG327693:NTG327713 NJK327693:NJK327713 MZO327693:MZO327713 MPS327693:MPS327713 MFW327693:MFW327713 LWA327693:LWA327713 LME327693:LME327713 LCI327693:LCI327713 KSM327693:KSM327713 KIQ327693:KIQ327713 JYU327693:JYU327713 JOY327693:JOY327713 JFC327693:JFC327713 IVG327693:IVG327713 ILK327693:ILK327713 IBO327693:IBO327713 HRS327693:HRS327713 HHW327693:HHW327713 GYA327693:GYA327713 GOE327693:GOE327713 GEI327693:GEI327713 FUM327693:FUM327713 FKQ327693:FKQ327713 FAU327693:FAU327713 EQY327693:EQY327713 EHC327693:EHC327713 DXG327693:DXG327713 DNK327693:DNK327713 DDO327693:DDO327713 CTS327693:CTS327713 CJW327693:CJW327713 CAA327693:CAA327713 BQE327693:BQE327713 BGI327693:BGI327713 AWM327693:AWM327713 AMQ327693:AMQ327713 ACU327693:ACU327713 SY327693:SY327713 JC327693:JC327713 G327693:G327713 WVO262157:WVO262177 WLS262157:WLS262177 WBW262157:WBW262177 VSA262157:VSA262177 VIE262157:VIE262177 UYI262157:UYI262177 UOM262157:UOM262177 UEQ262157:UEQ262177 TUU262157:TUU262177 TKY262157:TKY262177 TBC262157:TBC262177 SRG262157:SRG262177 SHK262157:SHK262177 RXO262157:RXO262177 RNS262157:RNS262177 RDW262157:RDW262177 QUA262157:QUA262177 QKE262157:QKE262177 QAI262157:QAI262177 PQM262157:PQM262177 PGQ262157:PGQ262177 OWU262157:OWU262177 OMY262157:OMY262177 ODC262157:ODC262177 NTG262157:NTG262177 NJK262157:NJK262177 MZO262157:MZO262177 MPS262157:MPS262177 MFW262157:MFW262177 LWA262157:LWA262177 LME262157:LME262177 LCI262157:LCI262177 KSM262157:KSM262177 KIQ262157:KIQ262177 JYU262157:JYU262177 JOY262157:JOY262177 JFC262157:JFC262177 IVG262157:IVG262177 ILK262157:ILK262177 IBO262157:IBO262177 HRS262157:HRS262177 HHW262157:HHW262177 GYA262157:GYA262177 GOE262157:GOE262177 GEI262157:GEI262177 FUM262157:FUM262177 FKQ262157:FKQ262177 FAU262157:FAU262177 EQY262157:EQY262177 EHC262157:EHC262177 DXG262157:DXG262177 DNK262157:DNK262177 DDO262157:DDO262177 CTS262157:CTS262177 CJW262157:CJW262177 CAA262157:CAA262177 BQE262157:BQE262177 BGI262157:BGI262177 AWM262157:AWM262177 AMQ262157:AMQ262177 ACU262157:ACU262177 SY262157:SY262177 JC262157:JC262177 G262157:G262177 WVO196621:WVO196641 WLS196621:WLS196641 WBW196621:WBW196641 VSA196621:VSA196641 VIE196621:VIE196641 UYI196621:UYI196641 UOM196621:UOM196641 UEQ196621:UEQ196641 TUU196621:TUU196641 TKY196621:TKY196641 TBC196621:TBC196641 SRG196621:SRG196641 SHK196621:SHK196641 RXO196621:RXO196641 RNS196621:RNS196641 RDW196621:RDW196641 QUA196621:QUA196641 QKE196621:QKE196641 QAI196621:QAI196641 PQM196621:PQM196641 PGQ196621:PGQ196641 OWU196621:OWU196641 OMY196621:OMY196641 ODC196621:ODC196641 NTG196621:NTG196641 NJK196621:NJK196641 MZO196621:MZO196641 MPS196621:MPS196641 MFW196621:MFW196641 LWA196621:LWA196641 LME196621:LME196641 LCI196621:LCI196641 KSM196621:KSM196641 KIQ196621:KIQ196641 JYU196621:JYU196641 JOY196621:JOY196641 JFC196621:JFC196641 IVG196621:IVG196641 ILK196621:ILK196641 IBO196621:IBO196641 HRS196621:HRS196641 HHW196621:HHW196641 GYA196621:GYA196641 GOE196621:GOE196641 GEI196621:GEI196641 FUM196621:FUM196641 FKQ196621:FKQ196641 FAU196621:FAU196641 EQY196621:EQY196641 EHC196621:EHC196641 DXG196621:DXG196641 DNK196621:DNK196641 DDO196621:DDO196641 CTS196621:CTS196641 CJW196621:CJW196641 CAA196621:CAA196641 BQE196621:BQE196641 BGI196621:BGI196641 AWM196621:AWM196641 AMQ196621:AMQ196641 ACU196621:ACU196641 SY196621:SY196641 JC196621:JC196641 G196621:G196641 WVO131085:WVO131105 WLS131085:WLS131105 WBW131085:WBW131105 VSA131085:VSA131105 VIE131085:VIE131105 UYI131085:UYI131105 UOM131085:UOM131105 UEQ131085:UEQ131105 TUU131085:TUU131105 TKY131085:TKY131105 TBC131085:TBC131105 SRG131085:SRG131105 SHK131085:SHK131105 RXO131085:RXO131105 RNS131085:RNS131105 RDW131085:RDW131105 QUA131085:QUA131105 QKE131085:QKE131105 QAI131085:QAI131105 PQM131085:PQM131105 PGQ131085:PGQ131105 OWU131085:OWU131105 OMY131085:OMY131105 ODC131085:ODC131105 NTG131085:NTG131105 NJK131085:NJK131105 MZO131085:MZO131105 MPS131085:MPS131105 MFW131085:MFW131105 LWA131085:LWA131105 LME131085:LME131105 LCI131085:LCI131105 KSM131085:KSM131105 KIQ131085:KIQ131105 JYU131085:JYU131105 JOY131085:JOY131105 JFC131085:JFC131105 IVG131085:IVG131105 ILK131085:ILK131105 IBO131085:IBO131105 HRS131085:HRS131105 HHW131085:HHW131105 GYA131085:GYA131105 GOE131085:GOE131105 GEI131085:GEI131105 FUM131085:FUM131105 FKQ131085:FKQ131105 FAU131085:FAU131105 EQY131085:EQY131105 EHC131085:EHC131105 DXG131085:DXG131105 DNK131085:DNK131105 DDO131085:DDO131105 CTS131085:CTS131105 CJW131085:CJW131105 CAA131085:CAA131105 BQE131085:BQE131105 BGI131085:BGI131105 AWM131085:AWM131105 AMQ131085:AMQ131105 ACU131085:ACU131105 SY131085:SY131105 JC131085:JC131105 G131085:G131105 WVO65549:WVO65569 WLS65549:WLS65569 WBW65549:WBW65569 VSA65549:VSA65569 VIE65549:VIE65569 UYI65549:UYI65569 UOM65549:UOM65569 UEQ65549:UEQ65569 TUU65549:TUU65569 TKY65549:TKY65569 TBC65549:TBC65569 SRG65549:SRG65569 SHK65549:SHK65569 RXO65549:RXO65569 RNS65549:RNS65569 RDW65549:RDW65569 QUA65549:QUA65569 QKE65549:QKE65569 QAI65549:QAI65569 PQM65549:PQM65569 PGQ65549:PGQ65569 OWU65549:OWU65569 OMY65549:OMY65569 ODC65549:ODC65569 NTG65549:NTG65569 NJK65549:NJK65569 MZO65549:MZO65569 MPS65549:MPS65569 MFW65549:MFW65569 LWA65549:LWA65569 LME65549:LME65569 LCI65549:LCI65569 KSM65549:KSM65569 KIQ65549:KIQ65569 JYU65549:JYU65569 JOY65549:JOY65569 JFC65549:JFC65569 IVG65549:IVG65569 ILK65549:ILK65569 IBO65549:IBO65569 HRS65549:HRS65569 HHW65549:HHW65569 GYA65549:GYA65569 GOE65549:GOE65569 GEI65549:GEI65569 FUM65549:FUM65569 FKQ65549:FKQ65569 FAU65549:FAU65569 EQY65549:EQY65569 EHC65549:EHC65569 DXG65549:DXG65569 DNK65549:DNK65569 DDO65549:DDO65569 CTS65549:CTS65569 CJW65549:CJW65569 CAA65549:CAA65569 BQE65549:BQE65569 BGI65549:BGI65569 AWM65549:AWM65569 AMQ65549:AMQ65569 ACU65549:ACU65569 SY65549:SY65569 JC65549:JC65569 G65549:G65569 WVO14:WVO34 WLS14:WLS34 WBW14:WBW34 VSA14:VSA34 VIE14:VIE34 UYI14:UYI34 UOM14:UOM34 UEQ14:UEQ34 TUU14:TUU34 TKY14:TKY34 TBC14:TBC34 SRG14:SRG34 SHK14:SHK34 RXO14:RXO34 RNS14:RNS34 RDW14:RDW34 QUA14:QUA34 QKE14:QKE34 QAI14:QAI34 PQM14:PQM34 PGQ14:PGQ34 OWU14:OWU34 OMY14:OMY34 ODC14:ODC34 NTG14:NTG34 NJK14:NJK34 MZO14:MZO34 MPS14:MPS34 MFW14:MFW34 LWA14:LWA34 LME14:LME34 LCI14:LCI34 KSM14:KSM34 KIQ14:KIQ34 JYU14:JYU34 JOY14:JOY34 JFC14:JFC34 IVG14:IVG34 ILK14:ILK34 IBO14:IBO34 HRS14:HRS34 HHW14:HHW34 GYA14:GYA34 GOE14:GOE34 GEI14:GEI34 FUM14:FUM34 FKQ14:FKQ34 FAU14:FAU34 EQY14:EQY34 EHC14:EHC34 DXG14:DXG34 DNK14:DNK34 DDO14:DDO34 CTS14:CTS34 CJW14:CJW34 CAA14:CAA34 BQE14:BQE34 BGI14:BGI34 AWM14:AWM34 AMQ14:AMQ34 ACU14:ACU34 SY14:SY34">
      <formula1>$S$27:$S$33</formula1>
    </dataValidation>
    <dataValidation type="list" allowBlank="1" showInputMessage="1" showErrorMessage="1" sqref="WVM983041 WBU983041 VRY983041 VIC983041 UYG983041 UOK983041 UEO983041 TUS983041 TKW983041 TBA983041 SRE983041 SHI983041 RXM983041 RNQ983041 RDU983041 QTY983041 QKC983041 QAG983041 PQK983041 PGO983041 OWS983041 OMW983041 ODA983041 NTE983041 NJI983041 MZM983041 MPQ983041 MFU983041 LVY983041 LMC983041 LCG983041 KSK983041 KIO983041 JYS983041 JOW983041 JFA983041 IVE983041 ILI983041 IBM983041 HRQ983041 HHU983041 GXY983041 GOC983041 GEG983041 FUK983041 FKO983041 FAS983041 EQW983041 EHA983041 DXE983041 DNI983041 DDM983041 CTQ983041 CJU983041 BZY983041 BQC983041 BGG983041 AWK983041 AMO983041 ACS983041 SW983041 JA983041 E983041 WVM917505 WLQ917505 WBU917505 VRY917505 VIC917505 UYG917505 UOK917505 UEO917505 TUS917505 TKW917505 TBA917505 SRE917505 SHI917505 RXM917505 RNQ917505 RDU917505 QTY917505 QKC917505 QAG917505 PQK917505 PGO917505 OWS917505 OMW917505 ODA917505 NTE917505 NJI917505 MZM917505 MPQ917505 MFU917505 LVY917505 LMC917505 LCG917505 KSK917505 KIO917505 JYS917505 JOW917505 JFA917505 IVE917505 ILI917505 IBM917505 HRQ917505 HHU917505 GXY917505 GOC917505 GEG917505 FUK917505 FKO917505 FAS917505 EQW917505 EHA917505 DXE917505 DNI917505 DDM917505 CTQ917505 CJU917505 BZY917505 BQC917505 BGG917505 AWK917505 AMO917505 ACS917505 SW917505 JA917505 E917505 WVM851969 WLQ851969 WBU851969 VRY851969 VIC851969 UYG851969 UOK851969 UEO851969 TUS851969 TKW851969 TBA851969 SRE851969 SHI851969 RXM851969 RNQ851969 RDU851969 QTY851969 QKC851969 QAG851969 PQK851969 PGO851969 OWS851969 OMW851969 ODA851969 NTE851969 NJI851969 MZM851969 MPQ851969 MFU851969 LVY851969 LMC851969 LCG851969 KSK851969 KIO851969 JYS851969 JOW851969 JFA851969 IVE851969 ILI851969 IBM851969 HRQ851969 HHU851969 GXY851969 GOC851969 GEG851969 FUK851969 FKO851969 FAS851969 EQW851969 EHA851969 DXE851969 DNI851969 DDM851969 CTQ851969 CJU851969 BZY851969 BQC851969 BGG851969 AWK851969 AMO851969 ACS851969 SW851969 JA851969 E851969 WVM786433 WLQ786433 WBU786433 VRY786433 VIC786433 UYG786433 UOK786433 UEO786433 TUS786433 TKW786433 TBA786433 SRE786433 SHI786433 RXM786433 RNQ786433 RDU786433 QTY786433 QKC786433 QAG786433 PQK786433 PGO786433 OWS786433 OMW786433 ODA786433 NTE786433 NJI786433 MZM786433 MPQ786433 MFU786433 LVY786433 LMC786433 LCG786433 KSK786433 KIO786433 JYS786433 JOW786433 JFA786433 IVE786433 ILI786433 IBM786433 HRQ786433 HHU786433 GXY786433 GOC786433 GEG786433 FUK786433 FKO786433 FAS786433 EQW786433 EHA786433 DXE786433 DNI786433 DDM786433 CTQ786433 CJU786433 BZY786433 BQC786433 BGG786433 AWK786433 AMO786433 ACS786433 SW786433 JA786433 E786433 WVM720897 WLQ720897 WBU720897 VRY720897 VIC720897 UYG720897 UOK720897 UEO720897 TUS720897 TKW720897 TBA720897 SRE720897 SHI720897 RXM720897 RNQ720897 RDU720897 QTY720897 QKC720897 QAG720897 PQK720897 PGO720897 OWS720897 OMW720897 ODA720897 NTE720897 NJI720897 MZM720897 MPQ720897 MFU720897 LVY720897 LMC720897 LCG720897 KSK720897 KIO720897 JYS720897 JOW720897 JFA720897 IVE720897 ILI720897 IBM720897 HRQ720897 HHU720897 GXY720897 GOC720897 GEG720897 FUK720897 FKO720897 FAS720897 EQW720897 EHA720897 DXE720897 DNI720897 DDM720897 CTQ720897 CJU720897 BZY720897 BQC720897 BGG720897 AWK720897 AMO720897 ACS720897 SW720897 JA720897 E720897 WVM655361 WLQ655361 WBU655361 VRY655361 VIC655361 UYG655361 UOK655361 UEO655361 TUS655361 TKW655361 TBA655361 SRE655361 SHI655361 RXM655361 RNQ655361 RDU655361 QTY655361 QKC655361 QAG655361 PQK655361 PGO655361 OWS655361 OMW655361 ODA655361 NTE655361 NJI655361 MZM655361 MPQ655361 MFU655361 LVY655361 LMC655361 LCG655361 KSK655361 KIO655361 JYS655361 JOW655361 JFA655361 IVE655361 ILI655361 IBM655361 HRQ655361 HHU655361 GXY655361 GOC655361 GEG655361 FUK655361 FKO655361 FAS655361 EQW655361 EHA655361 DXE655361 DNI655361 DDM655361 CTQ655361 CJU655361 BZY655361 BQC655361 BGG655361 AWK655361 AMO655361 ACS655361 SW655361 JA655361 E655361 WVM589825 WLQ589825 WBU589825 VRY589825 VIC589825 UYG589825 UOK589825 UEO589825 TUS589825 TKW589825 TBA589825 SRE589825 SHI589825 RXM589825 RNQ589825 RDU589825 QTY589825 QKC589825 QAG589825 PQK589825 PGO589825 OWS589825 OMW589825 ODA589825 NTE589825 NJI589825 MZM589825 MPQ589825 MFU589825 LVY589825 LMC589825 LCG589825 KSK589825 KIO589825 JYS589825 JOW589825 JFA589825 IVE589825 ILI589825 IBM589825 HRQ589825 HHU589825 GXY589825 GOC589825 GEG589825 FUK589825 FKO589825 FAS589825 EQW589825 EHA589825 DXE589825 DNI589825 DDM589825 CTQ589825 CJU589825 BZY589825 BQC589825 BGG589825 AWK589825 AMO589825 ACS589825 SW589825 JA589825 E589825 WVM524289 WLQ524289 WBU524289 VRY524289 VIC524289 UYG524289 UOK524289 UEO524289 TUS524289 TKW524289 TBA524289 SRE524289 SHI524289 RXM524289 RNQ524289 RDU524289 QTY524289 QKC524289 QAG524289 PQK524289 PGO524289 OWS524289 OMW524289 ODA524289 NTE524289 NJI524289 MZM524289 MPQ524289 MFU524289 LVY524289 LMC524289 LCG524289 KSK524289 KIO524289 JYS524289 JOW524289 JFA524289 IVE524289 ILI524289 IBM524289 HRQ524289 HHU524289 GXY524289 GOC524289 GEG524289 FUK524289 FKO524289 FAS524289 EQW524289 EHA524289 DXE524289 DNI524289 DDM524289 CTQ524289 CJU524289 BZY524289 BQC524289 BGG524289 AWK524289 AMO524289 ACS524289 SW524289 JA524289 E524289 WVM458753 WLQ458753 WBU458753 VRY458753 VIC458753 UYG458753 UOK458753 UEO458753 TUS458753 TKW458753 TBA458753 SRE458753 SHI458753 RXM458753 RNQ458753 RDU458753 QTY458753 QKC458753 QAG458753 PQK458753 PGO458753 OWS458753 OMW458753 ODA458753 NTE458753 NJI458753 MZM458753 MPQ458753 MFU458753 LVY458753 LMC458753 LCG458753 KSK458753 KIO458753 JYS458753 JOW458753 JFA458753 IVE458753 ILI458753 IBM458753 HRQ458753 HHU458753 GXY458753 GOC458753 GEG458753 FUK458753 FKO458753 FAS458753 EQW458753 EHA458753 DXE458753 DNI458753 DDM458753 CTQ458753 CJU458753 BZY458753 BQC458753 BGG458753 AWK458753 AMO458753 ACS458753 SW458753 JA458753 E458753 WVM393217 WLQ393217 WBU393217 VRY393217 VIC393217 UYG393217 UOK393217 UEO393217 TUS393217 TKW393217 TBA393217 SRE393217 SHI393217 RXM393217 RNQ393217 RDU393217 QTY393217 QKC393217 QAG393217 PQK393217 PGO393217 OWS393217 OMW393217 ODA393217 NTE393217 NJI393217 MZM393217 MPQ393217 MFU393217 LVY393217 LMC393217 LCG393217 KSK393217 KIO393217 JYS393217 JOW393217 JFA393217 IVE393217 ILI393217 IBM393217 HRQ393217 HHU393217 GXY393217 GOC393217 GEG393217 FUK393217 FKO393217 FAS393217 EQW393217 EHA393217 DXE393217 DNI393217 DDM393217 CTQ393217 CJU393217 BZY393217 BQC393217 BGG393217 AWK393217 AMO393217 ACS393217 SW393217 JA393217 E393217 WVM327681 WLQ327681 WBU327681 VRY327681 VIC327681 UYG327681 UOK327681 UEO327681 TUS327681 TKW327681 TBA327681 SRE327681 SHI327681 RXM327681 RNQ327681 RDU327681 QTY327681 QKC327681 QAG327681 PQK327681 PGO327681 OWS327681 OMW327681 ODA327681 NTE327681 NJI327681 MZM327681 MPQ327681 MFU327681 LVY327681 LMC327681 LCG327681 KSK327681 KIO327681 JYS327681 JOW327681 JFA327681 IVE327681 ILI327681 IBM327681 HRQ327681 HHU327681 GXY327681 GOC327681 GEG327681 FUK327681 FKO327681 FAS327681 EQW327681 EHA327681 DXE327681 DNI327681 DDM327681 CTQ327681 CJU327681 BZY327681 BQC327681 BGG327681 AWK327681 AMO327681 ACS327681 SW327681 JA327681 E327681 WVM262145 WLQ262145 WBU262145 VRY262145 VIC262145 UYG262145 UOK262145 UEO262145 TUS262145 TKW262145 TBA262145 SRE262145 SHI262145 RXM262145 RNQ262145 RDU262145 QTY262145 QKC262145 QAG262145 PQK262145 PGO262145 OWS262145 OMW262145 ODA262145 NTE262145 NJI262145 MZM262145 MPQ262145 MFU262145 LVY262145 LMC262145 LCG262145 KSK262145 KIO262145 JYS262145 JOW262145 JFA262145 IVE262145 ILI262145 IBM262145 HRQ262145 HHU262145 GXY262145 GOC262145 GEG262145 FUK262145 FKO262145 FAS262145 EQW262145 EHA262145 DXE262145 DNI262145 DDM262145 CTQ262145 CJU262145 BZY262145 BQC262145 BGG262145 AWK262145 AMO262145 ACS262145 SW262145 JA262145 E262145 WVM196609 WLQ196609 WBU196609 VRY196609 VIC196609 UYG196609 UOK196609 UEO196609 TUS196609 TKW196609 TBA196609 SRE196609 SHI196609 RXM196609 RNQ196609 RDU196609 QTY196609 QKC196609 QAG196609 PQK196609 PGO196609 OWS196609 OMW196609 ODA196609 NTE196609 NJI196609 MZM196609 MPQ196609 MFU196609 LVY196609 LMC196609 LCG196609 KSK196609 KIO196609 JYS196609 JOW196609 JFA196609 IVE196609 ILI196609 IBM196609 HRQ196609 HHU196609 GXY196609 GOC196609 GEG196609 FUK196609 FKO196609 FAS196609 EQW196609 EHA196609 DXE196609 DNI196609 DDM196609 CTQ196609 CJU196609 BZY196609 BQC196609 BGG196609 AWK196609 AMO196609 ACS196609 SW196609 JA196609 E196609 WVM131073 WLQ131073 WBU131073 VRY131073 VIC131073 UYG131073 UOK131073 UEO131073 TUS131073 TKW131073 TBA131073 SRE131073 SHI131073 RXM131073 RNQ131073 RDU131073 QTY131073 QKC131073 QAG131073 PQK131073 PGO131073 OWS131073 OMW131073 ODA131073 NTE131073 NJI131073 MZM131073 MPQ131073 MFU131073 LVY131073 LMC131073 LCG131073 KSK131073 KIO131073 JYS131073 JOW131073 JFA131073 IVE131073 ILI131073 IBM131073 HRQ131073 HHU131073 GXY131073 GOC131073 GEG131073 FUK131073 FKO131073 FAS131073 EQW131073 EHA131073 DXE131073 DNI131073 DDM131073 CTQ131073 CJU131073 BZY131073 BQC131073 BGG131073 AWK131073 AMO131073 ACS131073 SW131073 JA131073 E131073 WVM65537 WLQ65537 WBU65537 VRY65537 VIC65537 UYG65537 UOK65537 UEO65537 TUS65537 TKW65537 TBA65537 SRE65537 SHI65537 RXM65537 RNQ65537 RDU65537 QTY65537 QKC65537 QAG65537 PQK65537 PGO65537 OWS65537 OMW65537 ODA65537 NTE65537 NJI65537 MZM65537 MPQ65537 MFU65537 LVY65537 LMC65537 LCG65537 KSK65537 KIO65537 JYS65537 JOW65537 JFA65537 IVE65537 ILI65537 IBM65537 HRQ65537 HHU65537 GXY65537 GOC65537 GEG65537 FUK65537 FKO65537 FAS65537 EQW65537 EHA65537 DXE65537 DNI65537 DDM65537 CTQ65537 CJU65537 BZY65537 BQC65537 BGG65537 AWK65537 AMO65537 ACS65537 SW65537 JA65537 E65537 WLQ983041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D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D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D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D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D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D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D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D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D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D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D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D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D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D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D65542">
      <formula1>$R$34:$R$36</formula1>
    </dataValidation>
    <dataValidation type="list" allowBlank="1" showInputMessage="1" showErrorMessage="1" sqref="H14:H34 JD14:JD34 SZ14:SZ34 ACV14:ACV34 AMR14:AMR34 AWN14:AWN34 BGJ14:BGJ34 BQF14:BQF34 CAB14:CAB34 CJX14:CJX34 CTT14:CTT34 DDP14:DDP34 DNL14:DNL34 DXH14:DXH34 EHD14:EHD34 EQZ14:EQZ34 FAV14:FAV34 FKR14:FKR34 FUN14:FUN34 GEJ14:GEJ34 GOF14:GOF34 GYB14:GYB34 HHX14:HHX34 HRT14:HRT34 IBP14:IBP34 ILL14:ILL34 IVH14:IVH34 JFD14:JFD34 JOZ14:JOZ34 JYV14:JYV34 KIR14:KIR34 KSN14:KSN34 LCJ14:LCJ34 LMF14:LMF34 LWB14:LWB34 MFX14:MFX34 MPT14:MPT34 MZP14:MZP34 NJL14:NJL34 NTH14:NTH34 ODD14:ODD34 OMZ14:OMZ34 OWV14:OWV34 PGR14:PGR34 PQN14:PQN34 QAJ14:QAJ34 QKF14:QKF34 QUB14:QUB34 RDX14:RDX34 RNT14:RNT34 RXP14:RXP34 SHL14:SHL34 SRH14:SRH34 TBD14:TBD34 TKZ14:TKZ34 TUV14:TUV34 UER14:UER34 UON14:UON34 UYJ14:UYJ34 VIF14:VIF34 VSB14:VSB34 WBX14:WBX34 WLT14:WLT34 WVP14:WVP34 H65549:H65569 JD65549:JD65569 SZ65549:SZ65569 ACV65549:ACV65569 AMR65549:AMR65569 AWN65549:AWN65569 BGJ65549:BGJ65569 BQF65549:BQF65569 CAB65549:CAB65569 CJX65549:CJX65569 CTT65549:CTT65569 DDP65549:DDP65569 DNL65549:DNL65569 DXH65549:DXH65569 EHD65549:EHD65569 EQZ65549:EQZ65569 FAV65549:FAV65569 FKR65549:FKR65569 FUN65549:FUN65569 GEJ65549:GEJ65569 GOF65549:GOF65569 GYB65549:GYB65569 HHX65549:HHX65569 HRT65549:HRT65569 IBP65549:IBP65569 ILL65549:ILL65569 IVH65549:IVH65569 JFD65549:JFD65569 JOZ65549:JOZ65569 JYV65549:JYV65569 KIR65549:KIR65569 KSN65549:KSN65569 LCJ65549:LCJ65569 LMF65549:LMF65569 LWB65549:LWB65569 MFX65549:MFX65569 MPT65549:MPT65569 MZP65549:MZP65569 NJL65549:NJL65569 NTH65549:NTH65569 ODD65549:ODD65569 OMZ65549:OMZ65569 OWV65549:OWV65569 PGR65549:PGR65569 PQN65549:PQN65569 QAJ65549:QAJ65569 QKF65549:QKF65569 QUB65549:QUB65569 RDX65549:RDX65569 RNT65549:RNT65569 RXP65549:RXP65569 SHL65549:SHL65569 SRH65549:SRH65569 TBD65549:TBD65569 TKZ65549:TKZ65569 TUV65549:TUV65569 UER65549:UER65569 UON65549:UON65569 UYJ65549:UYJ65569 VIF65549:VIF65569 VSB65549:VSB65569 WBX65549:WBX65569 WLT65549:WLT65569 WVP65549:WVP65569 H131085:H131105 JD131085:JD131105 SZ131085:SZ131105 ACV131085:ACV131105 AMR131085:AMR131105 AWN131085:AWN131105 BGJ131085:BGJ131105 BQF131085:BQF131105 CAB131085:CAB131105 CJX131085:CJX131105 CTT131085:CTT131105 DDP131085:DDP131105 DNL131085:DNL131105 DXH131085:DXH131105 EHD131085:EHD131105 EQZ131085:EQZ131105 FAV131085:FAV131105 FKR131085:FKR131105 FUN131085:FUN131105 GEJ131085:GEJ131105 GOF131085:GOF131105 GYB131085:GYB131105 HHX131085:HHX131105 HRT131085:HRT131105 IBP131085:IBP131105 ILL131085:ILL131105 IVH131085:IVH131105 JFD131085:JFD131105 JOZ131085:JOZ131105 JYV131085:JYV131105 KIR131085:KIR131105 KSN131085:KSN131105 LCJ131085:LCJ131105 LMF131085:LMF131105 LWB131085:LWB131105 MFX131085:MFX131105 MPT131085:MPT131105 MZP131085:MZP131105 NJL131085:NJL131105 NTH131085:NTH131105 ODD131085:ODD131105 OMZ131085:OMZ131105 OWV131085:OWV131105 PGR131085:PGR131105 PQN131085:PQN131105 QAJ131085:QAJ131105 QKF131085:QKF131105 QUB131085:QUB131105 RDX131085:RDX131105 RNT131085:RNT131105 RXP131085:RXP131105 SHL131085:SHL131105 SRH131085:SRH131105 TBD131085:TBD131105 TKZ131085:TKZ131105 TUV131085:TUV131105 UER131085:UER131105 UON131085:UON131105 UYJ131085:UYJ131105 VIF131085:VIF131105 VSB131085:VSB131105 WBX131085:WBX131105 WLT131085:WLT131105 WVP131085:WVP131105 H196621:H196641 JD196621:JD196641 SZ196621:SZ196641 ACV196621:ACV196641 AMR196621:AMR196641 AWN196621:AWN196641 BGJ196621:BGJ196641 BQF196621:BQF196641 CAB196621:CAB196641 CJX196621:CJX196641 CTT196621:CTT196641 DDP196621:DDP196641 DNL196621:DNL196641 DXH196621:DXH196641 EHD196621:EHD196641 EQZ196621:EQZ196641 FAV196621:FAV196641 FKR196621:FKR196641 FUN196621:FUN196641 GEJ196621:GEJ196641 GOF196621:GOF196641 GYB196621:GYB196641 HHX196621:HHX196641 HRT196621:HRT196641 IBP196621:IBP196641 ILL196621:ILL196641 IVH196621:IVH196641 JFD196621:JFD196641 JOZ196621:JOZ196641 JYV196621:JYV196641 KIR196621:KIR196641 KSN196621:KSN196641 LCJ196621:LCJ196641 LMF196621:LMF196641 LWB196621:LWB196641 MFX196621:MFX196641 MPT196621:MPT196641 MZP196621:MZP196641 NJL196621:NJL196641 NTH196621:NTH196641 ODD196621:ODD196641 OMZ196621:OMZ196641 OWV196621:OWV196641 PGR196621:PGR196641 PQN196621:PQN196641 QAJ196621:QAJ196641 QKF196621:QKF196641 QUB196621:QUB196641 RDX196621:RDX196641 RNT196621:RNT196641 RXP196621:RXP196641 SHL196621:SHL196641 SRH196621:SRH196641 TBD196621:TBD196641 TKZ196621:TKZ196641 TUV196621:TUV196641 UER196621:UER196641 UON196621:UON196641 UYJ196621:UYJ196641 VIF196621:VIF196641 VSB196621:VSB196641 WBX196621:WBX196641 WLT196621:WLT196641 WVP196621:WVP196641 H262157:H262177 JD262157:JD262177 SZ262157:SZ262177 ACV262157:ACV262177 AMR262157:AMR262177 AWN262157:AWN262177 BGJ262157:BGJ262177 BQF262157:BQF262177 CAB262157:CAB262177 CJX262157:CJX262177 CTT262157:CTT262177 DDP262157:DDP262177 DNL262157:DNL262177 DXH262157:DXH262177 EHD262157:EHD262177 EQZ262157:EQZ262177 FAV262157:FAV262177 FKR262157:FKR262177 FUN262157:FUN262177 GEJ262157:GEJ262177 GOF262157:GOF262177 GYB262157:GYB262177 HHX262157:HHX262177 HRT262157:HRT262177 IBP262157:IBP262177 ILL262157:ILL262177 IVH262157:IVH262177 JFD262157:JFD262177 JOZ262157:JOZ262177 JYV262157:JYV262177 KIR262157:KIR262177 KSN262157:KSN262177 LCJ262157:LCJ262177 LMF262157:LMF262177 LWB262157:LWB262177 MFX262157:MFX262177 MPT262157:MPT262177 MZP262157:MZP262177 NJL262157:NJL262177 NTH262157:NTH262177 ODD262157:ODD262177 OMZ262157:OMZ262177 OWV262157:OWV262177 PGR262157:PGR262177 PQN262157:PQN262177 QAJ262157:QAJ262177 QKF262157:QKF262177 QUB262157:QUB262177 RDX262157:RDX262177 RNT262157:RNT262177 RXP262157:RXP262177 SHL262157:SHL262177 SRH262157:SRH262177 TBD262157:TBD262177 TKZ262157:TKZ262177 TUV262157:TUV262177 UER262157:UER262177 UON262157:UON262177 UYJ262157:UYJ262177 VIF262157:VIF262177 VSB262157:VSB262177 WBX262157:WBX262177 WLT262157:WLT262177 WVP262157:WVP262177 H327693:H327713 JD327693:JD327713 SZ327693:SZ327713 ACV327693:ACV327713 AMR327693:AMR327713 AWN327693:AWN327713 BGJ327693:BGJ327713 BQF327693:BQF327713 CAB327693:CAB327713 CJX327693:CJX327713 CTT327693:CTT327713 DDP327693:DDP327713 DNL327693:DNL327713 DXH327693:DXH327713 EHD327693:EHD327713 EQZ327693:EQZ327713 FAV327693:FAV327713 FKR327693:FKR327713 FUN327693:FUN327713 GEJ327693:GEJ327713 GOF327693:GOF327713 GYB327693:GYB327713 HHX327693:HHX327713 HRT327693:HRT327713 IBP327693:IBP327713 ILL327693:ILL327713 IVH327693:IVH327713 JFD327693:JFD327713 JOZ327693:JOZ327713 JYV327693:JYV327713 KIR327693:KIR327713 KSN327693:KSN327713 LCJ327693:LCJ327713 LMF327693:LMF327713 LWB327693:LWB327713 MFX327693:MFX327713 MPT327693:MPT327713 MZP327693:MZP327713 NJL327693:NJL327713 NTH327693:NTH327713 ODD327693:ODD327713 OMZ327693:OMZ327713 OWV327693:OWV327713 PGR327693:PGR327713 PQN327693:PQN327713 QAJ327693:QAJ327713 QKF327693:QKF327713 QUB327693:QUB327713 RDX327693:RDX327713 RNT327693:RNT327713 RXP327693:RXP327713 SHL327693:SHL327713 SRH327693:SRH327713 TBD327693:TBD327713 TKZ327693:TKZ327713 TUV327693:TUV327713 UER327693:UER327713 UON327693:UON327713 UYJ327693:UYJ327713 VIF327693:VIF327713 VSB327693:VSB327713 WBX327693:WBX327713 WLT327693:WLT327713 WVP327693:WVP327713 H393229:H393249 JD393229:JD393249 SZ393229:SZ393249 ACV393229:ACV393249 AMR393229:AMR393249 AWN393229:AWN393249 BGJ393229:BGJ393249 BQF393229:BQF393249 CAB393229:CAB393249 CJX393229:CJX393249 CTT393229:CTT393249 DDP393229:DDP393249 DNL393229:DNL393249 DXH393229:DXH393249 EHD393229:EHD393249 EQZ393229:EQZ393249 FAV393229:FAV393249 FKR393229:FKR393249 FUN393229:FUN393249 GEJ393229:GEJ393249 GOF393229:GOF393249 GYB393229:GYB393249 HHX393229:HHX393249 HRT393229:HRT393249 IBP393229:IBP393249 ILL393229:ILL393249 IVH393229:IVH393249 JFD393229:JFD393249 JOZ393229:JOZ393249 JYV393229:JYV393249 KIR393229:KIR393249 KSN393229:KSN393249 LCJ393229:LCJ393249 LMF393229:LMF393249 LWB393229:LWB393249 MFX393229:MFX393249 MPT393229:MPT393249 MZP393229:MZP393249 NJL393229:NJL393249 NTH393229:NTH393249 ODD393229:ODD393249 OMZ393229:OMZ393249 OWV393229:OWV393249 PGR393229:PGR393249 PQN393229:PQN393249 QAJ393229:QAJ393249 QKF393229:QKF393249 QUB393229:QUB393249 RDX393229:RDX393249 RNT393229:RNT393249 RXP393229:RXP393249 SHL393229:SHL393249 SRH393229:SRH393249 TBD393229:TBD393249 TKZ393229:TKZ393249 TUV393229:TUV393249 UER393229:UER393249 UON393229:UON393249 UYJ393229:UYJ393249 VIF393229:VIF393249 VSB393229:VSB393249 WBX393229:WBX393249 WLT393229:WLT393249 WVP393229:WVP393249 H458765:H458785 JD458765:JD458785 SZ458765:SZ458785 ACV458765:ACV458785 AMR458765:AMR458785 AWN458765:AWN458785 BGJ458765:BGJ458785 BQF458765:BQF458785 CAB458765:CAB458785 CJX458765:CJX458785 CTT458765:CTT458785 DDP458765:DDP458785 DNL458765:DNL458785 DXH458765:DXH458785 EHD458765:EHD458785 EQZ458765:EQZ458785 FAV458765:FAV458785 FKR458765:FKR458785 FUN458765:FUN458785 GEJ458765:GEJ458785 GOF458765:GOF458785 GYB458765:GYB458785 HHX458765:HHX458785 HRT458765:HRT458785 IBP458765:IBP458785 ILL458765:ILL458785 IVH458765:IVH458785 JFD458765:JFD458785 JOZ458765:JOZ458785 JYV458765:JYV458785 KIR458765:KIR458785 KSN458765:KSN458785 LCJ458765:LCJ458785 LMF458765:LMF458785 LWB458765:LWB458785 MFX458765:MFX458785 MPT458765:MPT458785 MZP458765:MZP458785 NJL458765:NJL458785 NTH458765:NTH458785 ODD458765:ODD458785 OMZ458765:OMZ458785 OWV458765:OWV458785 PGR458765:PGR458785 PQN458765:PQN458785 QAJ458765:QAJ458785 QKF458765:QKF458785 QUB458765:QUB458785 RDX458765:RDX458785 RNT458765:RNT458785 RXP458765:RXP458785 SHL458765:SHL458785 SRH458765:SRH458785 TBD458765:TBD458785 TKZ458765:TKZ458785 TUV458765:TUV458785 UER458765:UER458785 UON458765:UON458785 UYJ458765:UYJ458785 VIF458765:VIF458785 VSB458765:VSB458785 WBX458765:WBX458785 WLT458765:WLT458785 WVP458765:WVP458785 H524301:H524321 JD524301:JD524321 SZ524301:SZ524321 ACV524301:ACV524321 AMR524301:AMR524321 AWN524301:AWN524321 BGJ524301:BGJ524321 BQF524301:BQF524321 CAB524301:CAB524321 CJX524301:CJX524321 CTT524301:CTT524321 DDP524301:DDP524321 DNL524301:DNL524321 DXH524301:DXH524321 EHD524301:EHD524321 EQZ524301:EQZ524321 FAV524301:FAV524321 FKR524301:FKR524321 FUN524301:FUN524321 GEJ524301:GEJ524321 GOF524301:GOF524321 GYB524301:GYB524321 HHX524301:HHX524321 HRT524301:HRT524321 IBP524301:IBP524321 ILL524301:ILL524321 IVH524301:IVH524321 JFD524301:JFD524321 JOZ524301:JOZ524321 JYV524301:JYV524321 KIR524301:KIR524321 KSN524301:KSN524321 LCJ524301:LCJ524321 LMF524301:LMF524321 LWB524301:LWB524321 MFX524301:MFX524321 MPT524301:MPT524321 MZP524301:MZP524321 NJL524301:NJL524321 NTH524301:NTH524321 ODD524301:ODD524321 OMZ524301:OMZ524321 OWV524301:OWV524321 PGR524301:PGR524321 PQN524301:PQN524321 QAJ524301:QAJ524321 QKF524301:QKF524321 QUB524301:QUB524321 RDX524301:RDX524321 RNT524301:RNT524321 RXP524301:RXP524321 SHL524301:SHL524321 SRH524301:SRH524321 TBD524301:TBD524321 TKZ524301:TKZ524321 TUV524301:TUV524321 UER524301:UER524321 UON524301:UON524321 UYJ524301:UYJ524321 VIF524301:VIF524321 VSB524301:VSB524321 WBX524301:WBX524321 WLT524301:WLT524321 WVP524301:WVP524321 H589837:H589857 JD589837:JD589857 SZ589837:SZ589857 ACV589837:ACV589857 AMR589837:AMR589857 AWN589837:AWN589857 BGJ589837:BGJ589857 BQF589837:BQF589857 CAB589837:CAB589857 CJX589837:CJX589857 CTT589837:CTT589857 DDP589837:DDP589857 DNL589837:DNL589857 DXH589837:DXH589857 EHD589837:EHD589857 EQZ589837:EQZ589857 FAV589837:FAV589857 FKR589837:FKR589857 FUN589837:FUN589857 GEJ589837:GEJ589857 GOF589837:GOF589857 GYB589837:GYB589857 HHX589837:HHX589857 HRT589837:HRT589857 IBP589837:IBP589857 ILL589837:ILL589857 IVH589837:IVH589857 JFD589837:JFD589857 JOZ589837:JOZ589857 JYV589837:JYV589857 KIR589837:KIR589857 KSN589837:KSN589857 LCJ589837:LCJ589857 LMF589837:LMF589857 LWB589837:LWB589857 MFX589837:MFX589857 MPT589837:MPT589857 MZP589837:MZP589857 NJL589837:NJL589857 NTH589837:NTH589857 ODD589837:ODD589857 OMZ589837:OMZ589857 OWV589837:OWV589857 PGR589837:PGR589857 PQN589837:PQN589857 QAJ589837:QAJ589857 QKF589837:QKF589857 QUB589837:QUB589857 RDX589837:RDX589857 RNT589837:RNT589857 RXP589837:RXP589857 SHL589837:SHL589857 SRH589837:SRH589857 TBD589837:TBD589857 TKZ589837:TKZ589857 TUV589837:TUV589857 UER589837:UER589857 UON589837:UON589857 UYJ589837:UYJ589857 VIF589837:VIF589857 VSB589837:VSB589857 WBX589837:WBX589857 WLT589837:WLT589857 WVP589837:WVP589857 H655373:H655393 JD655373:JD655393 SZ655373:SZ655393 ACV655373:ACV655393 AMR655373:AMR655393 AWN655373:AWN655393 BGJ655373:BGJ655393 BQF655373:BQF655393 CAB655373:CAB655393 CJX655373:CJX655393 CTT655373:CTT655393 DDP655373:DDP655393 DNL655373:DNL655393 DXH655373:DXH655393 EHD655373:EHD655393 EQZ655373:EQZ655393 FAV655373:FAV655393 FKR655373:FKR655393 FUN655373:FUN655393 GEJ655373:GEJ655393 GOF655373:GOF655393 GYB655373:GYB655393 HHX655373:HHX655393 HRT655373:HRT655393 IBP655373:IBP655393 ILL655373:ILL655393 IVH655373:IVH655393 JFD655373:JFD655393 JOZ655373:JOZ655393 JYV655373:JYV655393 KIR655373:KIR655393 KSN655373:KSN655393 LCJ655373:LCJ655393 LMF655373:LMF655393 LWB655373:LWB655393 MFX655373:MFX655393 MPT655373:MPT655393 MZP655373:MZP655393 NJL655373:NJL655393 NTH655373:NTH655393 ODD655373:ODD655393 OMZ655373:OMZ655393 OWV655373:OWV655393 PGR655373:PGR655393 PQN655373:PQN655393 QAJ655373:QAJ655393 QKF655373:QKF655393 QUB655373:QUB655393 RDX655373:RDX655393 RNT655373:RNT655393 RXP655373:RXP655393 SHL655373:SHL655393 SRH655373:SRH655393 TBD655373:TBD655393 TKZ655373:TKZ655393 TUV655373:TUV655393 UER655373:UER655393 UON655373:UON655393 UYJ655373:UYJ655393 VIF655373:VIF655393 VSB655373:VSB655393 WBX655373:WBX655393 WLT655373:WLT655393 WVP655373:WVP655393 H720909:H720929 JD720909:JD720929 SZ720909:SZ720929 ACV720909:ACV720929 AMR720909:AMR720929 AWN720909:AWN720929 BGJ720909:BGJ720929 BQF720909:BQF720929 CAB720909:CAB720929 CJX720909:CJX720929 CTT720909:CTT720929 DDP720909:DDP720929 DNL720909:DNL720929 DXH720909:DXH720929 EHD720909:EHD720929 EQZ720909:EQZ720929 FAV720909:FAV720929 FKR720909:FKR720929 FUN720909:FUN720929 GEJ720909:GEJ720929 GOF720909:GOF720929 GYB720909:GYB720929 HHX720909:HHX720929 HRT720909:HRT720929 IBP720909:IBP720929 ILL720909:ILL720929 IVH720909:IVH720929 JFD720909:JFD720929 JOZ720909:JOZ720929 JYV720909:JYV720929 KIR720909:KIR720929 KSN720909:KSN720929 LCJ720909:LCJ720929 LMF720909:LMF720929 LWB720909:LWB720929 MFX720909:MFX720929 MPT720909:MPT720929 MZP720909:MZP720929 NJL720909:NJL720929 NTH720909:NTH720929 ODD720909:ODD720929 OMZ720909:OMZ720929 OWV720909:OWV720929 PGR720909:PGR720929 PQN720909:PQN720929 QAJ720909:QAJ720929 QKF720909:QKF720929 QUB720909:QUB720929 RDX720909:RDX720929 RNT720909:RNT720929 RXP720909:RXP720929 SHL720909:SHL720929 SRH720909:SRH720929 TBD720909:TBD720929 TKZ720909:TKZ720929 TUV720909:TUV720929 UER720909:UER720929 UON720909:UON720929 UYJ720909:UYJ720929 VIF720909:VIF720929 VSB720909:VSB720929 WBX720909:WBX720929 WLT720909:WLT720929 WVP720909:WVP720929 H786445:H786465 JD786445:JD786465 SZ786445:SZ786465 ACV786445:ACV786465 AMR786445:AMR786465 AWN786445:AWN786465 BGJ786445:BGJ786465 BQF786445:BQF786465 CAB786445:CAB786465 CJX786445:CJX786465 CTT786445:CTT786465 DDP786445:DDP786465 DNL786445:DNL786465 DXH786445:DXH786465 EHD786445:EHD786465 EQZ786445:EQZ786465 FAV786445:FAV786465 FKR786445:FKR786465 FUN786445:FUN786465 GEJ786445:GEJ786465 GOF786445:GOF786465 GYB786445:GYB786465 HHX786445:HHX786465 HRT786445:HRT786465 IBP786445:IBP786465 ILL786445:ILL786465 IVH786445:IVH786465 JFD786445:JFD786465 JOZ786445:JOZ786465 JYV786445:JYV786465 KIR786445:KIR786465 KSN786445:KSN786465 LCJ786445:LCJ786465 LMF786445:LMF786465 LWB786445:LWB786465 MFX786445:MFX786465 MPT786445:MPT786465 MZP786445:MZP786465 NJL786445:NJL786465 NTH786445:NTH786465 ODD786445:ODD786465 OMZ786445:OMZ786465 OWV786445:OWV786465 PGR786445:PGR786465 PQN786445:PQN786465 QAJ786445:QAJ786465 QKF786445:QKF786465 QUB786445:QUB786465 RDX786445:RDX786465 RNT786445:RNT786465 RXP786445:RXP786465 SHL786445:SHL786465 SRH786445:SRH786465 TBD786445:TBD786465 TKZ786445:TKZ786465 TUV786445:TUV786465 UER786445:UER786465 UON786445:UON786465 UYJ786445:UYJ786465 VIF786445:VIF786465 VSB786445:VSB786465 WBX786445:WBX786465 WLT786445:WLT786465 WVP786445:WVP786465 H851981:H852001 JD851981:JD852001 SZ851981:SZ852001 ACV851981:ACV852001 AMR851981:AMR852001 AWN851981:AWN852001 BGJ851981:BGJ852001 BQF851981:BQF852001 CAB851981:CAB852001 CJX851981:CJX852001 CTT851981:CTT852001 DDP851981:DDP852001 DNL851981:DNL852001 DXH851981:DXH852001 EHD851981:EHD852001 EQZ851981:EQZ852001 FAV851981:FAV852001 FKR851981:FKR852001 FUN851981:FUN852001 GEJ851981:GEJ852001 GOF851981:GOF852001 GYB851981:GYB852001 HHX851981:HHX852001 HRT851981:HRT852001 IBP851981:IBP852001 ILL851981:ILL852001 IVH851981:IVH852001 JFD851981:JFD852001 JOZ851981:JOZ852001 JYV851981:JYV852001 KIR851981:KIR852001 KSN851981:KSN852001 LCJ851981:LCJ852001 LMF851981:LMF852001 LWB851981:LWB852001 MFX851981:MFX852001 MPT851981:MPT852001 MZP851981:MZP852001 NJL851981:NJL852001 NTH851981:NTH852001 ODD851981:ODD852001 OMZ851981:OMZ852001 OWV851981:OWV852001 PGR851981:PGR852001 PQN851981:PQN852001 QAJ851981:QAJ852001 QKF851981:QKF852001 QUB851981:QUB852001 RDX851981:RDX852001 RNT851981:RNT852001 RXP851981:RXP852001 SHL851981:SHL852001 SRH851981:SRH852001 TBD851981:TBD852001 TKZ851981:TKZ852001 TUV851981:TUV852001 UER851981:UER852001 UON851981:UON852001 UYJ851981:UYJ852001 VIF851981:VIF852001 VSB851981:VSB852001 WBX851981:WBX852001 WLT851981:WLT852001 WVP851981:WVP852001 H917517:H917537 JD917517:JD917537 SZ917517:SZ917537 ACV917517:ACV917537 AMR917517:AMR917537 AWN917517:AWN917537 BGJ917517:BGJ917537 BQF917517:BQF917537 CAB917517:CAB917537 CJX917517:CJX917537 CTT917517:CTT917537 DDP917517:DDP917537 DNL917517:DNL917537 DXH917517:DXH917537 EHD917517:EHD917537 EQZ917517:EQZ917537 FAV917517:FAV917537 FKR917517:FKR917537 FUN917517:FUN917537 GEJ917517:GEJ917537 GOF917517:GOF917537 GYB917517:GYB917537 HHX917517:HHX917537 HRT917517:HRT917537 IBP917517:IBP917537 ILL917517:ILL917537 IVH917517:IVH917537 JFD917517:JFD917537 JOZ917517:JOZ917537 JYV917517:JYV917537 KIR917517:KIR917537 KSN917517:KSN917537 LCJ917517:LCJ917537 LMF917517:LMF917537 LWB917517:LWB917537 MFX917517:MFX917537 MPT917517:MPT917537 MZP917517:MZP917537 NJL917517:NJL917537 NTH917517:NTH917537 ODD917517:ODD917537 OMZ917517:OMZ917537 OWV917517:OWV917537 PGR917517:PGR917537 PQN917517:PQN917537 QAJ917517:QAJ917537 QKF917517:QKF917537 QUB917517:QUB917537 RDX917517:RDX917537 RNT917517:RNT917537 RXP917517:RXP917537 SHL917517:SHL917537 SRH917517:SRH917537 TBD917517:TBD917537 TKZ917517:TKZ917537 TUV917517:TUV917537 UER917517:UER917537 UON917517:UON917537 UYJ917517:UYJ917537 VIF917517:VIF917537 VSB917517:VSB917537 WBX917517:WBX917537 WLT917517:WLT917537 WVP917517:WVP917537 H983053:H983073 JD983053:JD983073 SZ983053:SZ983073 ACV983053:ACV983073 AMR983053:AMR983073 AWN983053:AWN983073 BGJ983053:BGJ983073 BQF983053:BQF983073 CAB983053:CAB983073 CJX983053:CJX983073 CTT983053:CTT983073 DDP983053:DDP983073 DNL983053:DNL983073 DXH983053:DXH983073 EHD983053:EHD983073 EQZ983053:EQZ983073 FAV983053:FAV983073 FKR983053:FKR983073 FUN983053:FUN983073 GEJ983053:GEJ983073 GOF983053:GOF983073 GYB983053:GYB983073 HHX983053:HHX983073 HRT983053:HRT983073 IBP983053:IBP983073 ILL983053:ILL983073 IVH983053:IVH983073 JFD983053:JFD983073 JOZ983053:JOZ983073 JYV983053:JYV983073 KIR983053:KIR983073 KSN983053:KSN983073 LCJ983053:LCJ983073 LMF983053:LMF983073 LWB983053:LWB983073 MFX983053:MFX983073 MPT983053:MPT983073 MZP983053:MZP983073 NJL983053:NJL983073 NTH983053:NTH983073 ODD983053:ODD983073 OMZ983053:OMZ983073 OWV983053:OWV983073 PGR983053:PGR983073 PQN983053:PQN983073 QAJ983053:QAJ983073 QKF983053:QKF983073 QUB983053:QUB983073 RDX983053:RDX983073 RNT983053:RNT983073 RXP983053:RXP983073 SHL983053:SHL983073 SRH983053:SRH983073 TBD983053:TBD983073 TKZ983053:TKZ983073 TUV983053:TUV983073 UER983053:UER983073 UON983053:UON983073 UYJ983053:UYJ983073 VIF983053:VIF983073 VSB983053:VSB983073 WBX983053:WBX983073 WLT983053:WLT983073 WVP983053:WVP983073">
      <formula1>$R$21:$R$22</formula1>
    </dataValidation>
    <dataValidation type="list" showInputMessage="1" showErrorMessage="1" sqref="WVN983041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formula1>$R$21:$R$22</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I20"/>
  <sheetViews>
    <sheetView showGridLines="0" view="pageBreakPreview" zoomScaleSheetLayoutView="100" workbookViewId="0">
      <selection activeCell="E10" sqref="E10"/>
    </sheetView>
  </sheetViews>
  <sheetFormatPr baseColWidth="10" defaultColWidth="10.83203125" defaultRowHeight="13" x14ac:dyDescent="0.2"/>
  <cols>
    <col min="1" max="1" width="32.33203125" style="7" customWidth="1"/>
    <col min="2" max="2" width="31.6640625" style="7" customWidth="1"/>
    <col min="3" max="3" width="30.6640625" style="7" customWidth="1"/>
    <col min="4" max="4" width="14.1640625" style="7" customWidth="1"/>
    <col min="5" max="5" width="27.33203125" style="7" customWidth="1"/>
    <col min="6" max="9" width="10.83203125" style="7" customWidth="1"/>
    <col min="10" max="16384" width="10.83203125" style="7"/>
  </cols>
  <sheetData>
    <row r="1" spans="1:9" x14ac:dyDescent="0.2">
      <c r="A1" s="107" t="s">
        <v>23</v>
      </c>
      <c r="B1" s="107"/>
      <c r="C1" s="107"/>
      <c r="D1" s="107"/>
      <c r="E1" s="107"/>
      <c r="F1" s="27"/>
      <c r="G1" s="27"/>
      <c r="H1" s="27"/>
      <c r="I1" s="27"/>
    </row>
    <row r="2" spans="1:9" x14ac:dyDescent="0.2">
      <c r="A2" s="122" t="str">
        <f>'EXP CAL TEMÁTICA 1'!A2:N2</f>
        <v>INVITACIÓN ABIERTA No. 04-2019 - INTERVENTORÍA PROYECTO PILOTO PEECES</v>
      </c>
      <c r="B2" s="122"/>
      <c r="C2" s="122"/>
      <c r="D2" s="122"/>
      <c r="E2" s="122"/>
      <c r="F2" s="27"/>
      <c r="G2" s="27"/>
      <c r="H2" s="27"/>
      <c r="I2" s="27"/>
    </row>
    <row r="3" spans="1:9" x14ac:dyDescent="0.2">
      <c r="A3" s="107" t="s">
        <v>0</v>
      </c>
      <c r="B3" s="107"/>
      <c r="C3" s="107"/>
      <c r="D3" s="107"/>
      <c r="E3" s="107"/>
      <c r="F3" s="27"/>
      <c r="G3" s="27"/>
      <c r="H3" s="27"/>
      <c r="I3" s="27"/>
    </row>
    <row r="4" spans="1:9" x14ac:dyDescent="0.2">
      <c r="A4" s="29"/>
      <c r="B4" s="28"/>
      <c r="C4" s="28"/>
      <c r="D4" s="38"/>
      <c r="E4" s="38"/>
    </row>
    <row r="5" spans="1:9" x14ac:dyDescent="0.2">
      <c r="A5" s="111" t="s">
        <v>1</v>
      </c>
      <c r="B5" s="111"/>
      <c r="C5" s="111"/>
      <c r="D5" s="111"/>
      <c r="E5" s="111"/>
    </row>
    <row r="6" spans="1:9" x14ac:dyDescent="0.2">
      <c r="A6" s="2" t="s">
        <v>2</v>
      </c>
      <c r="B6" s="112">
        <f>'EXP CAL TEMÁTICA 1'!B6:N6</f>
        <v>0</v>
      </c>
      <c r="C6" s="112"/>
      <c r="D6" s="112"/>
      <c r="E6" s="112"/>
    </row>
    <row r="7" spans="1:9" x14ac:dyDescent="0.2">
      <c r="A7" s="2" t="s">
        <v>3</v>
      </c>
      <c r="B7" s="112">
        <f>'EXP CAL TEMÁTICA 1'!B7:N7</f>
        <v>0</v>
      </c>
      <c r="C7" s="112"/>
      <c r="D7" s="112"/>
      <c r="E7" s="112"/>
    </row>
    <row r="8" spans="1:9" x14ac:dyDescent="0.2">
      <c r="A8" s="29"/>
      <c r="B8" s="28"/>
      <c r="C8" s="28"/>
      <c r="D8" s="38"/>
      <c r="E8" s="38"/>
    </row>
    <row r="9" spans="1:9" x14ac:dyDescent="0.2">
      <c r="A9" s="128" t="s">
        <v>4</v>
      </c>
      <c r="B9" s="129"/>
      <c r="C9" s="33" t="s">
        <v>30</v>
      </c>
      <c r="D9" s="33" t="s">
        <v>27</v>
      </c>
      <c r="E9" s="33" t="s">
        <v>5</v>
      </c>
    </row>
    <row r="10" spans="1:9" ht="46.25" customHeight="1" x14ac:dyDescent="0.2">
      <c r="A10" s="132" t="s">
        <v>40</v>
      </c>
      <c r="B10" s="133"/>
      <c r="C10" s="34">
        <v>0</v>
      </c>
      <c r="D10" s="41">
        <f>C10*0.19</f>
        <v>0</v>
      </c>
      <c r="E10" s="35">
        <f>C10+D10</f>
        <v>0</v>
      </c>
    </row>
    <row r="11" spans="1:9" ht="14" thickBot="1" x14ac:dyDescent="0.25">
      <c r="F11" s="28"/>
    </row>
    <row r="12" spans="1:9" ht="14" thickBot="1" x14ac:dyDescent="0.25">
      <c r="D12" s="36" t="s">
        <v>22</v>
      </c>
      <c r="E12" s="37">
        <f>E10</f>
        <v>0</v>
      </c>
      <c r="F12" s="28"/>
    </row>
    <row r="13" spans="1:9" x14ac:dyDescent="0.2">
      <c r="F13" s="44"/>
    </row>
    <row r="14" spans="1:9" ht="32.5" customHeight="1" x14ac:dyDescent="0.2">
      <c r="A14" s="134" t="s">
        <v>26</v>
      </c>
      <c r="B14" s="134"/>
      <c r="C14" s="135"/>
      <c r="D14" s="135"/>
      <c r="E14" s="135"/>
      <c r="F14" s="44"/>
    </row>
    <row r="15" spans="1:9" x14ac:dyDescent="0.2">
      <c r="A15" s="48"/>
      <c r="B15" s="48"/>
      <c r="C15" s="49"/>
      <c r="D15" s="49"/>
      <c r="E15" s="49"/>
      <c r="F15" s="46"/>
    </row>
    <row r="16" spans="1:9" ht="12.25" customHeight="1" x14ac:dyDescent="0.2">
      <c r="A16" s="45"/>
      <c r="B16" s="45"/>
      <c r="C16" s="45"/>
      <c r="D16" s="45"/>
      <c r="E16" s="45"/>
      <c r="F16" s="44"/>
    </row>
    <row r="17" spans="1:6" ht="27.75" customHeight="1" x14ac:dyDescent="0.2">
      <c r="C17" s="47" t="s">
        <v>29</v>
      </c>
      <c r="D17" s="136"/>
      <c r="E17" s="137"/>
      <c r="F17" s="44"/>
    </row>
    <row r="18" spans="1:6" ht="12.75" customHeight="1" x14ac:dyDescent="0.2">
      <c r="A18" s="130" t="s">
        <v>74</v>
      </c>
      <c r="B18" s="131"/>
      <c r="C18" s="131"/>
      <c r="D18" s="131"/>
      <c r="E18" s="131"/>
      <c r="F18" s="28"/>
    </row>
    <row r="19" spans="1:6" ht="68.25" customHeight="1" x14ac:dyDescent="0.2">
      <c r="A19" s="130"/>
      <c r="B19" s="131"/>
      <c r="C19" s="131"/>
      <c r="D19" s="131"/>
      <c r="E19" s="131"/>
    </row>
    <row r="20" spans="1:6" ht="73.25" customHeight="1" x14ac:dyDescent="0.2">
      <c r="A20" s="130"/>
      <c r="B20" s="131"/>
      <c r="C20" s="131"/>
      <c r="D20" s="131"/>
      <c r="E20" s="131"/>
    </row>
  </sheetData>
  <mergeCells count="12">
    <mergeCell ref="A1:E1"/>
    <mergeCell ref="A9:B9"/>
    <mergeCell ref="A2:E2"/>
    <mergeCell ref="A3:E3"/>
    <mergeCell ref="A18:E20"/>
    <mergeCell ref="B7:E7"/>
    <mergeCell ref="A5:E5"/>
    <mergeCell ref="B6:E6"/>
    <mergeCell ref="A10:B10"/>
    <mergeCell ref="A14:B14"/>
    <mergeCell ref="C14:E14"/>
    <mergeCell ref="D17:E17"/>
  </mergeCells>
  <phoneticPr fontId="20" type="noConversion"/>
  <pageMargins left="0.7" right="0.7" top="0.75" bottom="0.75" header="0.3" footer="0.3"/>
  <pageSetup scale="45"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B11"/>
  <sheetViews>
    <sheetView showGridLines="0" view="pageBreakPreview" zoomScaleSheetLayoutView="100" workbookViewId="0">
      <selection activeCell="A10" sqref="A10"/>
    </sheetView>
  </sheetViews>
  <sheetFormatPr baseColWidth="10" defaultColWidth="10.83203125" defaultRowHeight="13" x14ac:dyDescent="0.15"/>
  <cols>
    <col min="1" max="1" width="64.83203125" style="1" customWidth="1"/>
    <col min="2" max="2" width="67.33203125" style="1" customWidth="1"/>
    <col min="3" max="16384" width="10.83203125" style="1"/>
  </cols>
  <sheetData>
    <row r="1" spans="1:2" ht="24" customHeight="1" x14ac:dyDescent="0.15">
      <c r="A1" s="138" t="s">
        <v>23</v>
      </c>
      <c r="B1" s="139"/>
    </row>
    <row r="2" spans="1:2" x14ac:dyDescent="0.15">
      <c r="A2" s="122" t="str">
        <f>'EXP CAL TEMÁTICA 1'!A2:N2</f>
        <v>INVITACIÓN ABIERTA No. 04-2019 - INTERVENTORÍA PROYECTO PILOTO PEECES</v>
      </c>
      <c r="B2" s="122"/>
    </row>
    <row r="3" spans="1:2" x14ac:dyDescent="0.15">
      <c r="A3" s="140" t="s">
        <v>25</v>
      </c>
      <c r="B3" s="140"/>
    </row>
    <row r="4" spans="1:2" x14ac:dyDescent="0.15">
      <c r="A4" s="40" t="s">
        <v>1</v>
      </c>
      <c r="B4" s="40"/>
    </row>
    <row r="5" spans="1:2" x14ac:dyDescent="0.15">
      <c r="A5" s="2" t="s">
        <v>2</v>
      </c>
      <c r="B5" s="39">
        <f>'EXP CAL TEMÁTICA 1'!B6:N6</f>
        <v>0</v>
      </c>
    </row>
    <row r="6" spans="1:2" x14ac:dyDescent="0.15">
      <c r="A6" s="2" t="s">
        <v>3</v>
      </c>
      <c r="B6" s="39">
        <f>'EXP CAL TEMÁTICA 1'!B7:N7</f>
        <v>0</v>
      </c>
    </row>
    <row r="8" spans="1:2" x14ac:dyDescent="0.15">
      <c r="A8" s="3" t="s">
        <v>6</v>
      </c>
      <c r="B8" s="4" t="s">
        <v>20</v>
      </c>
    </row>
    <row r="9" spans="1:2" ht="15" x14ac:dyDescent="0.2">
      <c r="A9" s="5" t="s">
        <v>91</v>
      </c>
      <c r="B9" s="52" t="str">
        <f>IF('[2]RESUMEN HABILITA'!$B$13="HABILITA",'[2]EXP HAB TEMÁTICA 1'!$B$11+'[2]EXP HAB TEMÁTICA 2'!$B$11+'[2]EXP HAB TEMÁTICA 3'!$D$9+'EXP CAL TEMÁTICA 1'!L53+'EXP CAL TEMÁTICA 2'!L53+'EXP CAL TEMÁTICA 3'!L53,"NO HABILITA")</f>
        <v>NO HABILITA</v>
      </c>
    </row>
    <row r="10" spans="1:2" ht="22.5" customHeight="1" x14ac:dyDescent="0.2">
      <c r="A10" s="5" t="s">
        <v>72</v>
      </c>
      <c r="B10" s="52">
        <f>DIRECTOR!D37+'COORDINADOR ADM-FIN'!D37+'COORDINADOR TEC-OP-LOG'!D36</f>
        <v>0</v>
      </c>
    </row>
    <row r="11" spans="1:2" ht="15" x14ac:dyDescent="0.15">
      <c r="A11" s="6" t="s">
        <v>90</v>
      </c>
      <c r="B11" s="106">
        <f>'OFERTA ECONOMICA '!E12</f>
        <v>0</v>
      </c>
    </row>
  </sheetData>
  <mergeCells count="3">
    <mergeCell ref="A1:B1"/>
    <mergeCell ref="A2:B2"/>
    <mergeCell ref="A3:B3"/>
  </mergeCells>
  <phoneticPr fontId="20" type="noConversion"/>
  <conditionalFormatting sqref="B9:B11">
    <cfRule type="containsText" dxfId="0" priority="1" operator="containsText" text="NO HABILITA">
      <formula>NOT(ISERROR(SEARCH("NO HABILITA",B9)))</formula>
    </cfRule>
  </conditionalFormatting>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EXP CAL TEMÁTICA 1</vt:lpstr>
      <vt:lpstr>EXP CAL TEMÁTICA 2</vt:lpstr>
      <vt:lpstr>EXP CAL TEMÁTICA 3</vt:lpstr>
      <vt:lpstr>DIRECTOR</vt:lpstr>
      <vt:lpstr>COORDINADOR ADM-FIN</vt:lpstr>
      <vt:lpstr>COORDINADOR TEC-OP-LOG</vt:lpstr>
      <vt:lpstr>OFERTA ECONOMICA </vt:lpstr>
      <vt:lpstr>RESUMEN CALIFICABLE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CAMILO ARCE ZAMUDIO</dc:creator>
  <cp:lastModifiedBy>Usuario de Microsoft Office</cp:lastModifiedBy>
  <dcterms:created xsi:type="dcterms:W3CDTF">2018-12-18T16:34:34Z</dcterms:created>
  <dcterms:modified xsi:type="dcterms:W3CDTF">2019-10-24T22:26:54Z</dcterms:modified>
</cp:coreProperties>
</file>