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3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02B3935-2BF9-473B-9BE4-1ECCE0679C9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Oferta Económica" sheetId="2" r:id="rId1"/>
  </sheets>
  <definedNames>
    <definedName name="_xlnm.Print_Area" localSheetId="0">'Oferta Económica'!$A$1:$N$82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2" l="1"/>
  <c r="I38" i="2"/>
  <c r="L38" i="2"/>
  <c r="O38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O63" i="2"/>
  <c r="L63" i="2"/>
  <c r="I63" i="2"/>
  <c r="F63" i="2"/>
  <c r="O39" i="2"/>
  <c r="L39" i="2"/>
  <c r="I39" i="2"/>
  <c r="F39" i="2"/>
  <c r="O81" i="2"/>
  <c r="O80" i="2"/>
  <c r="O79" i="2"/>
  <c r="O78" i="2"/>
  <c r="N82" i="2" s="1"/>
  <c r="L81" i="2"/>
  <c r="L80" i="2"/>
  <c r="L79" i="2"/>
  <c r="L78" i="2"/>
  <c r="K82" i="2" s="1"/>
  <c r="I81" i="2"/>
  <c r="I80" i="2"/>
  <c r="I79" i="2"/>
  <c r="I78" i="2"/>
  <c r="H82" i="2" s="1"/>
  <c r="F81" i="2"/>
  <c r="F80" i="2"/>
  <c r="F79" i="2"/>
  <c r="F78" i="2"/>
  <c r="N31" i="2"/>
  <c r="K31" i="2"/>
  <c r="H31" i="2"/>
  <c r="E31" i="2"/>
  <c r="O65" i="2"/>
  <c r="O62" i="2"/>
  <c r="O60" i="2"/>
  <c r="O59" i="2"/>
  <c r="O58" i="2"/>
  <c r="O57" i="2"/>
  <c r="N67" i="2"/>
  <c r="L65" i="2"/>
  <c r="L62" i="2"/>
  <c r="L60" i="2"/>
  <c r="L59" i="2"/>
  <c r="L58" i="2"/>
  <c r="L57" i="2"/>
  <c r="K67" i="2"/>
  <c r="I65" i="2"/>
  <c r="I62" i="2"/>
  <c r="I60" i="2"/>
  <c r="I59" i="2"/>
  <c r="I58" i="2"/>
  <c r="I57" i="2"/>
  <c r="H67" i="2"/>
  <c r="F65" i="2"/>
  <c r="F62" i="2"/>
  <c r="F60" i="2"/>
  <c r="F59" i="2"/>
  <c r="F58" i="2"/>
  <c r="F57" i="2"/>
  <c r="E67" i="2" l="1"/>
  <c r="N70" i="2"/>
  <c r="N69" i="2"/>
  <c r="N68" i="2"/>
  <c r="K70" i="2"/>
  <c r="K69" i="2"/>
  <c r="K68" i="2"/>
  <c r="H70" i="2"/>
  <c r="H71" i="2" s="1"/>
  <c r="H69" i="2"/>
  <c r="H68" i="2"/>
  <c r="E82" i="2"/>
  <c r="E70" i="2"/>
  <c r="N71" i="2"/>
  <c r="K71" i="2"/>
  <c r="H72" i="2"/>
  <c r="E68" i="2"/>
  <c r="E69" i="2"/>
  <c r="E71" i="2"/>
  <c r="K72" i="2" l="1"/>
  <c r="N72" i="2"/>
  <c r="E72" i="2"/>
</calcChain>
</file>

<file path=xl/sharedStrings.xml><?xml version="1.0" encoding="utf-8"?>
<sst xmlns="http://schemas.openxmlformats.org/spreadsheetml/2006/main" count="255" uniqueCount="142">
  <si>
    <t>FONDO DE ENERGÍAS NO CONVENCIONALES Y GESTIÓN EFICIENTE DE LA ENERGÍA – FENOGE (V3)</t>
  </si>
  <si>
    <t>INVITACIÓN A COTIZAR SIP No. 005 de 2024 (SIP-005-2024-FENOGE) (V3)</t>
  </si>
  <si>
    <t>COTIZANTE</t>
  </si>
  <si>
    <t>FECHA DE COTIZACIÓN</t>
  </si>
  <si>
    <t>NIT</t>
  </si>
  <si>
    <t>Instrucciones para el diligenciamiento:</t>
  </si>
  <si>
    <t xml:space="preserve">1.El cotizante solo deberá diligenciar las celdas resaltadas, entendiéndose que los valores son de caracter unitario (por beneficiario y/o estufa, según corresponda) contemplando el número máximo de beneficiarios de cada rango propuesto.
2. El A.I.U. y su discriminación deben estar en porcentaje. </t>
  </si>
  <si>
    <t>3.Para cotizar deberá tener en cuenta el valor de los bienes, servicios y obras considerando la totalidad de requisitos, condiciones, obligaciones, especificaciones técnicas, entre otras</t>
  </si>
  <si>
    <t>4.  El cotizante deberá tener en cuenta todos los tributos a que haya lugar, incluyendo los tributos municipales, departamentales y nacionales, y todas las contribuciones y estampillas e impuestos de acuerdo con el tipo de contrato, el objeto y el lugar de ejecución.</t>
  </si>
  <si>
    <t>5. Todos los elementos considerados deben cumplir con la normatividad vigente aplicable y las especificaciones técnicas mínimas dispuesta en los Anexos 1 y 2.</t>
  </si>
  <si>
    <t>Notas: Se podrá proponer, mediante oficio, otras tecnologías de cocción limpia diferentes a las estufas ecoeficientes de leña y soluciones de Biogás, para lo cual se requiere adjuntar ficha técnica de la solución o de sus elementos, casos de éxito en su implementación, y una justificación de la conveniencia de su uso que incluya un análisis de la alineación de la misma con el objeto del Fondo.</t>
  </si>
  <si>
    <t>Los oferentes deberán adjuntar certificado de existencia y representación legal con menos de 30 días de expedición</t>
  </si>
  <si>
    <t xml:space="preserve">Se aclara que, el valor de la eventual contratación surgirá de manera posterior y como resultado del análisis de las ofertas presentadas.  </t>
  </si>
  <si>
    <t>SERVICIOS - Componentes 1 y 2: favor incluir valores con IVA y demás tributos aplicables</t>
  </si>
  <si>
    <t>SERVICIOS</t>
  </si>
  <si>
    <t>Rango de 1 a 1.000 beneficiarios</t>
  </si>
  <si>
    <t>Rango de 1.001 a 1.500 Beneficiarios</t>
  </si>
  <si>
    <t>Rango de 1.501 a 2.000 Beneficiarios</t>
  </si>
  <si>
    <t>Rango &gt;2.000</t>
  </si>
  <si>
    <t>ITEM</t>
  </si>
  <si>
    <t>DESCRIPCIÓN</t>
  </si>
  <si>
    <t>Und</t>
  </si>
  <si>
    <t>Cant. (unds)</t>
  </si>
  <si>
    <t>Valor Total (Inc. Iva)</t>
  </si>
  <si>
    <t>Componente 1 - Estrategias de socilización, verificación de criterios y caracterización técnica y social de beneficiarios</t>
  </si>
  <si>
    <t>1.1</t>
  </si>
  <si>
    <t>Llevar a cabo la estrategia de socialización, verificación de criterios y caracterización social de beneficiarios de acuerdo con las especificaciones establecidas en las actividades del Anexo 1 -  Descripción de Actividades.</t>
  </si>
  <si>
    <t>GLB</t>
  </si>
  <si>
    <t>1 a 1.000</t>
  </si>
  <si>
    <t>1.001 a 1.500</t>
  </si>
  <si>
    <t>1.501 hasta 2.000</t>
  </si>
  <si>
    <t>&gt;2.000</t>
  </si>
  <si>
    <t>1.2</t>
  </si>
  <si>
    <t>Diseñar e implementar la metodología cuantitativa y cualitativa para la verificación de criterios  y selección de los potenciales beneficiarios, de acuerdo a lo establecido en las actividades del Anexo 1 -  Descripción de Actividades.</t>
  </si>
  <si>
    <t>1.3</t>
  </si>
  <si>
    <t>Diseñar e implementar una estrategia de caracterización técnica y económica de los beneficiarios definitivos mediante visitas de campo, de acuerdo a lo establecido en las actividades 3 y 4 del Anexo 1 -  Descripción de Actividades.</t>
  </si>
  <si>
    <t>1.4</t>
  </si>
  <si>
    <t>Diseñar e implementar una estrategia de atención y respuesta para las preguntas, quejas, reclamos, sugerencias y denuncias - PQRSD en el desarrollo del programa</t>
  </si>
  <si>
    <t>1.5</t>
  </si>
  <si>
    <t>Llevar a cabo el apoyo a FENOGE en  material audiovisual de acuerdo con las especificaciones establecidas en las actividades 7 y 8  del Anexo 1 -  Descripción de Actividades.</t>
  </si>
  <si>
    <t>Componente 2 - Estrategias de sustitución</t>
  </si>
  <si>
    <t>2.1</t>
  </si>
  <si>
    <t>Establecer las estrategias de sustitución, de conformidad con las especificacines establecidas en las actividades del Componente 2 en el Anexo 1 -  Descripción de Actividades.</t>
  </si>
  <si>
    <t>2.2</t>
  </si>
  <si>
    <t>Realizar el diseño detallado de las estufas ecoeficientes de leña, de acuerdo a lo establecido en la actividad No. 15 del Anexo 1- Descripción de Actividades.</t>
  </si>
  <si>
    <t>2.3</t>
  </si>
  <si>
    <t>Realizar el diseño detallado de las biorrefinerías y/o biodigestores para estufas alimentadas por Biogás, de acuerdo a lo establecido en la actividad No. 15 del Anexo 1- Descripción de Actividades.</t>
  </si>
  <si>
    <t>UND</t>
  </si>
  <si>
    <t>Diseño de un sistema para 1 a 5 usuarios</t>
  </si>
  <si>
    <t>Diseño de un sistema para 6 a 20 usuarios</t>
  </si>
  <si>
    <t>Diseño de un Sistema para 21 a 50 usuarios</t>
  </si>
  <si>
    <t>Diseño de un Sistema para más de 51 usuarios</t>
  </si>
  <si>
    <t>TOTAL SERVICIOS (INCLUYE IVA)</t>
  </si>
  <si>
    <t>TOTAL SERVICIOS</t>
  </si>
  <si>
    <t>IMPLEMENTACIÓN DE ESTRATEGIAS TÉCNICAS DE SUSTITUCIÓN DE ESTUFAS</t>
  </si>
  <si>
    <t>Rango de 1,001 a 1,500 Beneficiarios</t>
  </si>
  <si>
    <t>Valor Unitario</t>
  </si>
  <si>
    <t>Valor Total</t>
  </si>
  <si>
    <t>Componente 3 - Implementación de la sustitución de estufas</t>
  </si>
  <si>
    <t>Transporte desde punto de origen de materiales hasta cabeceras municipales</t>
  </si>
  <si>
    <t>3.1</t>
  </si>
  <si>
    <r>
      <rPr>
        <sz val="9"/>
        <color rgb="FF000000"/>
        <rFont val="Nunito"/>
      </rPr>
      <t xml:space="preserve">Realizar el transporte de los materiales, accesorios, sistemas y elementos necesarios para la construcción de la cantidad total de estufas (de cualquier tecnología), </t>
    </r>
    <r>
      <rPr>
        <b/>
        <sz val="9"/>
        <color rgb="FF000000"/>
        <rFont val="Nunito"/>
      </rPr>
      <t>desde el punto de origen de los materiales hasta la cabecera de cualquiera de los municipios</t>
    </r>
    <r>
      <rPr>
        <sz val="9"/>
        <color rgb="FF000000"/>
        <rFont val="Nunito"/>
      </rPr>
      <t xml:space="preserve"> de Ovejas, Toluviejo, San Onofre, San Antonio de Palmito,  Morroa, Los Palmitos,  Chalán , Colosó del departameto de Sucre.  (Valor por estufa transportada)</t>
    </r>
  </si>
  <si>
    <t>3.2</t>
  </si>
  <si>
    <r>
      <rPr>
        <sz val="9"/>
        <color rgb="FF000000"/>
        <rFont val="Nunito"/>
      </rPr>
      <t xml:space="preserve">Realizar el transporte de los materiales, accesorios, sistemas y elementos necesarios para la construcción de la cantidad total de estufas (de cualquier tecnología), </t>
    </r>
    <r>
      <rPr>
        <b/>
        <sz val="9"/>
        <color rgb="FF000000"/>
        <rFont val="Nunito"/>
      </rPr>
      <t xml:space="preserve">desde el punto de origen de los materiales hasta la cabecera de cualquiera de los municipios </t>
    </r>
    <r>
      <rPr>
        <sz val="9"/>
        <color rgb="FF000000"/>
        <rFont val="Nunito"/>
      </rPr>
      <t>de Córdoba, Guamo, San Jacinto, María La Baja , Carmen de Bolívar, Zambrano, San Juan Nepomuceno del departameto de Bolívar.  (Valor por estufa transportada)</t>
    </r>
  </si>
  <si>
    <t>Transporte desde cabeceras municipales hasta corregimientos, por municipio</t>
  </si>
  <si>
    <t>3.3</t>
  </si>
  <si>
    <r>
      <rPr>
        <sz val="9"/>
        <color rgb="FF000000"/>
        <rFont val="Nunito"/>
      </rPr>
      <t xml:space="preserve">Realizar el transporte de los materiales, accesorios, sistemas y elementos necesarios para la construcción de la cantidad total de estufas (de cualquier tecnología), </t>
    </r>
    <r>
      <rPr>
        <b/>
        <sz val="9"/>
        <color rgb="FF000000"/>
        <rFont val="Nunito"/>
      </rPr>
      <t>desde la cabecera del municipio de  Ovejas, Sucre; hasta las viviendas de los beneficiarios de la iniciativa</t>
    </r>
    <r>
      <rPr>
        <sz val="9"/>
        <color rgb="FF000000"/>
        <rFont val="Nunito"/>
      </rPr>
      <t xml:space="preserve"> (Valor por estufa transportada) </t>
    </r>
  </si>
  <si>
    <t>3.4</t>
  </si>
  <si>
    <t xml:space="preserve">Realizar el transporte de los materiales, accesorios, sistemas y elementos necesarios para la construcción de la cantidad total de estufas (de cualquier tecnología), desde la cabecera del municipio de Toluviejo, Sucre; hasta las viviendas de los beneficiarios de la iniciativa (Valor por estufa transportada) </t>
  </si>
  <si>
    <t>3.5</t>
  </si>
  <si>
    <t xml:space="preserve">Realizar el transporte de los materiales, accesorios, sistemas y elementos necesarios para la construcción de la cantidad total de estufas (de cualquier tecnología), desde la cabecera del municipio de San Onofre, Sucre; hasta las viviendas de los beneficiarios de la iniciativa (Valor por estufa transportada) </t>
  </si>
  <si>
    <t>3.6</t>
  </si>
  <si>
    <t xml:space="preserve">Realizar el transporte de los materiales, accesorios, sistemas y elementos necesarios para la construcción de la cantidad total de estufas (de cualquier tecnología), desde la cabecera del municipio de San Antonio de Palmito, Sucre; hasta las viviendas de los beneficiarios de la iniciativa (Valor por estufa transportada) </t>
  </si>
  <si>
    <t>3.7</t>
  </si>
  <si>
    <t xml:space="preserve">Realizar el transporte de los materiales, accesorios, sistemas y elementos necesarios para la construcción de la cantidad total de estufas (de cualquier tecnología), desde la cabecera del municipio de Morroa, Sucre; hasta las viviendas de los beneficiarios de la iniciativa (Valor por estufa transportada) </t>
  </si>
  <si>
    <t>3.8</t>
  </si>
  <si>
    <t xml:space="preserve">Realizar el transporte de los materiales, accesorios, sistemas y elementos necesarios para la construcción de la cantidad total de estufas (de cualquier tecnología), desde la cabecera del municipio de Los Palmitos, Sucre; hasta las viviendas de los beneficiarios de la iniciativa (Valor por estufa transportada) </t>
  </si>
  <si>
    <t>3.9</t>
  </si>
  <si>
    <t xml:space="preserve">Realizar el transporte de los materiales, accesorios, sistemas y elementos necesarios para la construcción de la cantidad total de estufas (de cualquier tecnología), desde la cabecera del municipio de Chalan, Sucre; hasta las viviendas de los beneficiarios de la iniciativa (Valor por estufa transportada) </t>
  </si>
  <si>
    <t>3.10</t>
  </si>
  <si>
    <t xml:space="preserve">Realizar el transporte de los materiales, accesorios, sistemas y elementos necesarios para la construcción de la cantidad total de estufas (de cualquier tecnología), desde la cabecera del municipio de Coloso, Sucre; hasta las viviendas de los beneficiarios de la iniciativa (Valor por estufa transportada) </t>
  </si>
  <si>
    <t>3.11</t>
  </si>
  <si>
    <t xml:space="preserve">Realizar el transporte de los materiales, accesorios, sistemas y elementos necesarios para la construcción de la cantidad total de estufas (de cualquier tecnología), desde la cabecera del municipio de Cordoba, Bolivar; hasta las viviendas de los beneficiarios de la iniciativa (Valor por estufa transportada) </t>
  </si>
  <si>
    <t>3.12</t>
  </si>
  <si>
    <t xml:space="preserve">Realizar el transporte de los materiales, accesorios, sistemas y elementos necesarios para la construcción de la cantidad total de estufas (de cualquier tecnología), desde la cabecera del municipio de Guamo, Bolivar; hasta las viviendas de los beneficiarios de la iniciativa (Valor por estufa transportada) </t>
  </si>
  <si>
    <t>3.13</t>
  </si>
  <si>
    <t xml:space="preserve">Realizar el transporte de los materiales, accesorios, sistemas y elementos necesarios para la construcción de la cantidad total de estufas (de cualquier tecnología), desde la cabecera del municipio de San Jacinto, Bolivar; hasta las viviendas de los beneficiarios de la iniciativa (Valor por estufa transportada) </t>
  </si>
  <si>
    <t>3.14</t>
  </si>
  <si>
    <t xml:space="preserve">Realizar el transporte de los materiales, accesorios, sistemas y elementos necesarios para la construcción de la cantidad total de estufas (de cualquier tecnología), desde la cabecera del municipio de Maria La Baja, Bolivar; hasta las viviendas de los beneficiarios de la iniciativa (Valor por estufa transportada) </t>
  </si>
  <si>
    <t>3.15</t>
  </si>
  <si>
    <t xml:space="preserve">Realizar el transporte de los materiales, accesorios, sistemas y elementos necesarios para la construcción de la cantidad total de estufas (de cualquier tecnología), desde la cabecera del municipio de Carmen de Bolivar, Bolivar; hasta las viviendas de los beneficiarios de la iniciativa (Valor por estufa transportada) </t>
  </si>
  <si>
    <t>3.16</t>
  </si>
  <si>
    <t xml:space="preserve">Realizar el transporte de los materiales, accesorios, sistemas y elementos necesarios para la construcción de la cantidad total de estufas (de cualquier tecnología), desde la cabecera del municipio de Zambrano, Bolivar; hasta las viviendas de los beneficiarios de la iniciativa (Valor por estufa transportada) </t>
  </si>
  <si>
    <t>3.17</t>
  </si>
  <si>
    <t xml:space="preserve">Realizar el transporte de los materiales, accesorios, sistemas y elementos necesarios para la construcción de la cantidad total de estufas (de cualquier tecnología), desde la cabecera del municipio de San Juan Nepomuceno, Bolivar; hasta las viviendas de los beneficiarios de la iniciativa (Valor por estufa transportada) </t>
  </si>
  <si>
    <t>Otras estrategias</t>
  </si>
  <si>
    <t>3.18</t>
  </si>
  <si>
    <t>Implementar la estrategia de almacenamiento de materiales y/o elementos de las estufas eficientes a construir y/o instalar, de conformidad con la correspondiente estrategia aprobada.  </t>
  </si>
  <si>
    <t>3.19</t>
  </si>
  <si>
    <t>Implementar la estrategia de recolección, almacenamiento, transporte y disposición final de los residuos de las estufas ineficientes sustituidas, en virtud de la estrategia presentada. </t>
  </si>
  <si>
    <t>3.20</t>
  </si>
  <si>
    <t>Ejecutar las pruebas técnicas para garantizar la integralidad y correcto funcionamiento de cada una de las estufas construidas y/o instaladas, de conformidad con el protocolo diseñado en el Componente 2, atendiendo las particularidades de cada tecnología implementada. </t>
  </si>
  <si>
    <t>3.21</t>
  </si>
  <si>
    <t>Realizar las pruebas del desempeño de las estufas eficientes instaladas y su comparativo respecto de las estufas sustituidas, de conformidad con la estrategia correspondiente diseñada en el Componente 2 de acuerdo a lo establecido en el Anexo 1 -  Descripción de Actividades.</t>
  </si>
  <si>
    <t>TECNOLOGÍA 1: ESTUFAS ECOEFICIENTES DE LEÑA</t>
  </si>
  <si>
    <t>3.22</t>
  </si>
  <si>
    <t>Construcción de estufa ecoeficiente de leña con plancha de Hierro fundido según las especificaciones técnicas mínimas del presente Anexo  las cuales son referenciales e indicativas, y que serán sujetas a cambios y ajustes de acuerdo con las particularidades de las comunidades y sus características de uso, así como preferencias culturales respectivas. Todo cambio debe ser aprobado por la supervisión y/o interventoría del Contrato. Incluye suministro de los materiales requeridos.</t>
  </si>
  <si>
    <t>3.23</t>
  </si>
  <si>
    <t>Construcción de estufa ecoeficiente de leña con plancha de aleación de Platino en Hierro según las especificaciones técnicas mínimas del presente Anexo  las cuales son referenciales e indicativas, y que serán sujetas a cambios y ajustes de acuerdo con las particularidades de las comunidades y sus características de uso, así como preferencias culturales respectivas. Todo cambio debe ser aprobado por la supervisión y/o interventoría del Contrato. Incluye suministro de los materiales requeridos.</t>
  </si>
  <si>
    <t>TECNOLOGÍA 2: BIORREFINERÍAS Y ESTUFAS  DE BIOGÁS</t>
  </si>
  <si>
    <t>3.24</t>
  </si>
  <si>
    <t xml:space="preserve">Suministro e Instalación de estufa de gas individual en la vivienda del beneficiario, conectada y adaptada para su uso con el Biogás generado en la biorrfinería y/o biodigestor implementado. Deberá cumplir con las específicaciones técnicas mínimas relacionadas en el presente anexo. </t>
  </si>
  <si>
    <t>3.25</t>
  </si>
  <si>
    <t>Construcción de biorrefinería y/o biodigestor para la producción de Biogás comunitario, incluyendo el sistema o esquema de biorrefinería que incluyan las características particulares de los beneficiarios derivadas de la priorización y el diseño, de conformidad con el diseño detallado realizado en el Componente 2</t>
  </si>
  <si>
    <t>Sistema para 1 a 5 usuarios</t>
  </si>
  <si>
    <t>Sistema para 6 a 20 usuarios</t>
  </si>
  <si>
    <t>Sistema para 21 a 50 usuarios</t>
  </si>
  <si>
    <t>Sistema para más de 51 usuarios</t>
  </si>
  <si>
    <t>SUB TOTAL</t>
  </si>
  <si>
    <t xml:space="preserve">ADMINISTRACIÓN </t>
  </si>
  <si>
    <t>IMPREVISTOS</t>
  </si>
  <si>
    <t>UTILIDAD</t>
  </si>
  <si>
    <t>IVA SOBRE UTILIDAD</t>
  </si>
  <si>
    <t>VALOR TOTAL</t>
  </si>
  <si>
    <t>SERVICIOS - Componente 4. Favor incluir valores con IVA y demás tributos aplicables</t>
  </si>
  <si>
    <t>Valor Unitario (Inc. Iva)</t>
  </si>
  <si>
    <t>Componente 4 - Mejores prácticas de operación</t>
  </si>
  <si>
    <t>4.1</t>
  </si>
  <si>
    <t>Para las biorrefinerías instaladas, llevar a cabo dos monitoreos en el marco de la revisión de operatividad, el primero entre el quinto y el sexto mes de operación, y el segundo entre el onceavo y el doceavo mes de operación; con el objetivo de evaluar la  producción de biogás que se produce, la correcta operatividad del sistema, la presencia de fugas, y de manera general el estado y funcionamiento del sistema. En todo caso, en el marco de los monitoreos, se deben realizar los ajustes o reparaciones a los sistemas de  biorrefinería requiera con el propósito de garantizar la vida útil de las sustituciones.</t>
  </si>
  <si>
    <t>4.2</t>
  </si>
  <si>
    <t>Monitoreos en el marco de la revisión de operatividad de las estufas eficientes de acuerdo al PDT y a las consideraciones establecidas en el Anexo 1 -  Descripción de Actividades.</t>
  </si>
  <si>
    <t>2 Veces al año</t>
  </si>
  <si>
    <t>4.3</t>
  </si>
  <si>
    <t>Monitoreos en el marco de la revisión de operatividad de las estufas ecoeficientes de acuerdo al PDT y a las consideraciones establecidas en el Anexo 1 -  Descripción de Actividades.</t>
  </si>
  <si>
    <t>Cada 200 estufas</t>
  </si>
  <si>
    <t>4.4</t>
  </si>
  <si>
    <t>De conformidad con lo definido al respecto en el Componente 1, implementar la estrategia de sensibilización realizando una sesión por cada 80 beneficiarios o menos, y mínimo una por municipio beneficiado con la iniciativa.</t>
  </si>
  <si>
    <t>Jornada</t>
  </si>
  <si>
    <t>Nombre Representante Legal:</t>
  </si>
  <si>
    <t>Documento de identificación:</t>
  </si>
  <si>
    <t>Correo:</t>
  </si>
  <si>
    <t>Número de contacto: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</si>
</sst>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;[Red]\-&quot;$&quot;\ #,##0.00"/>
    <numFmt numFmtId="165" formatCode="_-[$$-240A]\ * #,##0.00_-;\-[$$-240A]\ * #,##0.00_-;_-[$$-240A]\ * &quot;-&quot;??_-;_-@_-"/>
    <numFmt numFmtId="166" formatCode="_-[$$-409]* #,##0.00_ ;_-[$$-409]* \-#,##0.00\ ;_-[$$-409]* &quot;-&quot;??_ ;_-@_ "/>
  </numFmts>
  <fonts count="15">
    <font>
      <sz val="11"/>
      <color theme="1"/>
      <name val="Calibri"/>
      <family val="2"/>
      <scheme val="minor"/>
    </font>
    <font>
      <b/>
      <sz val="10"/>
      <color theme="1"/>
      <name val="Nunito"/>
    </font>
    <font>
      <b/>
      <sz val="10"/>
      <name val="Nunito"/>
    </font>
    <font>
      <sz val="8"/>
      <name val="Calibri"/>
      <family val="2"/>
      <scheme val="minor"/>
    </font>
    <font>
      <b/>
      <sz val="10"/>
      <color rgb="FF000000"/>
      <name val="Nunito"/>
    </font>
    <font>
      <b/>
      <sz val="11"/>
      <color theme="1"/>
      <name val="Nunito"/>
    </font>
    <font>
      <sz val="11"/>
      <color theme="1"/>
      <name val="Nunito"/>
    </font>
    <font>
      <sz val="10"/>
      <color theme="1"/>
      <name val="Nunito"/>
    </font>
    <font>
      <sz val="10"/>
      <color rgb="FF000000"/>
      <name val="Nunito"/>
    </font>
    <font>
      <b/>
      <sz val="9"/>
      <color rgb="FF000000"/>
      <name val="Nunito"/>
    </font>
    <font>
      <b/>
      <sz val="9"/>
      <name val="Nunito"/>
    </font>
    <font>
      <sz val="9"/>
      <color theme="1"/>
      <name val="Nunito"/>
    </font>
    <font>
      <sz val="9"/>
      <name val="Nunito"/>
    </font>
    <font>
      <sz val="9"/>
      <color rgb="FF000000"/>
      <name val="Nunito"/>
    </font>
    <font>
      <b/>
      <sz val="11"/>
      <color rgb="FFFF0000"/>
      <name val="Nunito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1" fillId="0" borderId="0" xfId="0" applyFont="1"/>
    <xf numFmtId="0" fontId="9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11" fillId="5" borderId="0" xfId="0" applyFont="1" applyFill="1"/>
    <xf numFmtId="164" fontId="10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right" vertical="center" wrapText="1"/>
    </xf>
    <xf numFmtId="0" fontId="9" fillId="7" borderId="6" xfId="0" applyFont="1" applyFill="1" applyBorder="1" applyAlignment="1">
      <alignment horizontal="right" vertical="center" wrapText="1"/>
    </xf>
    <xf numFmtId="0" fontId="9" fillId="7" borderId="5" xfId="0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right" vertical="center" wrapText="1"/>
    </xf>
    <xf numFmtId="0" fontId="9" fillId="7" borderId="3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right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5" fontId="2" fillId="0" borderId="40" xfId="0" applyNumberFormat="1" applyFont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146843</xdr:colOff>
      <xdr:row>0</xdr:row>
      <xdr:rowOff>111125</xdr:rowOff>
    </xdr:from>
    <xdr:to>
      <xdr:col>1</xdr:col>
      <xdr:colOff>1216182</xdr:colOff>
      <xdr:row>2</xdr:row>
      <xdr:rowOff>145415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843" y="111125"/>
          <a:ext cx="158432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8"/>
  <sheetViews>
    <sheetView showGridLines="0" tabSelected="1" view="pageBreakPreview" topLeftCell="A60" zoomScale="55" zoomScaleNormal="100" zoomScaleSheetLayoutView="55" workbookViewId="0">
      <selection activeCell="A63" sqref="A63:B63"/>
    </sheetView>
  </sheetViews>
  <sheetFormatPr defaultColWidth="11.42578125" defaultRowHeight="16.5" customHeight="1"/>
  <cols>
    <col min="1" max="1" width="7.85546875" style="4" customWidth="1"/>
    <col min="2" max="2" width="73.85546875" style="4" customWidth="1"/>
    <col min="3" max="3" width="17.140625" style="4" bestFit="1" customWidth="1"/>
    <col min="4" max="4" width="15" style="4" customWidth="1"/>
    <col min="5" max="5" width="21.7109375" style="4" bestFit="1" customWidth="1"/>
    <col min="6" max="6" width="21.7109375" style="4" customWidth="1"/>
    <col min="7" max="7" width="15" style="4" customWidth="1"/>
    <col min="8" max="8" width="21.7109375" style="4" bestFit="1" customWidth="1"/>
    <col min="9" max="9" width="21.7109375" style="4" customWidth="1"/>
    <col min="10" max="10" width="15" style="4" customWidth="1"/>
    <col min="11" max="11" width="21.7109375" style="4" bestFit="1" customWidth="1"/>
    <col min="12" max="12" width="21.7109375" style="4" customWidth="1"/>
    <col min="13" max="13" width="15" style="4" customWidth="1"/>
    <col min="14" max="14" width="21.7109375" style="4" bestFit="1" customWidth="1"/>
    <col min="15" max="15" width="21.7109375" style="4" customWidth="1"/>
    <col min="16" max="16384" width="11.42578125" style="4"/>
  </cols>
  <sheetData>
    <row r="1" spans="1:16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6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6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1:16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1:16">
      <c r="A5" s="101" t="s">
        <v>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16" s="8" customFormat="1" ht="14.25">
      <c r="A6" s="122" t="s">
        <v>3</v>
      </c>
      <c r="B6" s="123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6" s="8" customFormat="1" ht="14.25">
      <c r="A7" s="124" t="s">
        <v>2</v>
      </c>
      <c r="B7" s="125"/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1:16" s="8" customFormat="1" ht="15.75" customHeight="1">
      <c r="A8" s="120" t="s">
        <v>4</v>
      </c>
      <c r="B8" s="121"/>
      <c r="C8" s="113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</row>
    <row r="9" spans="1:16" s="11" customFormat="1" ht="14.2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" customHeight="1">
      <c r="A10" s="57" t="s">
        <v>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"/>
    </row>
    <row r="11" spans="1:16" ht="27" customHeight="1">
      <c r="A11" s="60" t="s">
        <v>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5"/>
    </row>
    <row r="12" spans="1:16" ht="15" customHeight="1">
      <c r="A12" s="63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</row>
    <row r="13" spans="1:16" ht="25.5" customHeight="1">
      <c r="A13" s="66" t="s">
        <v>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1:16" ht="25.5" customHeight="1">
      <c r="A14" s="66" t="s">
        <v>9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</row>
    <row r="15" spans="1:16" ht="30.75" customHeight="1">
      <c r="A15" s="66" t="s">
        <v>10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</row>
    <row r="16" spans="1:16" ht="14.25" customHeight="1">
      <c r="A16" s="66" t="s">
        <v>11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8"/>
    </row>
    <row r="17" spans="1:15" ht="14.25" customHeight="1">
      <c r="A17" s="69" t="s">
        <v>12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1:15" ht="16.149999999999999" customHeight="1">
      <c r="A18" s="72" t="s">
        <v>13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</row>
    <row r="19" spans="1:15" ht="34.5" customHeight="1">
      <c r="A19" s="104" t="s">
        <v>14</v>
      </c>
      <c r="B19" s="105"/>
      <c r="C19" s="106"/>
      <c r="D19" s="104" t="s">
        <v>15</v>
      </c>
      <c r="E19" s="105"/>
      <c r="F19" s="106"/>
      <c r="G19" s="104" t="s">
        <v>16</v>
      </c>
      <c r="H19" s="105"/>
      <c r="I19" s="106"/>
      <c r="J19" s="104" t="s">
        <v>17</v>
      </c>
      <c r="K19" s="105"/>
      <c r="L19" s="106"/>
      <c r="M19" s="107" t="s">
        <v>18</v>
      </c>
      <c r="N19" s="108"/>
      <c r="O19" s="109"/>
    </row>
    <row r="20" spans="1:15">
      <c r="A20" s="1" t="s">
        <v>19</v>
      </c>
      <c r="B20" s="1" t="s">
        <v>20</v>
      </c>
      <c r="C20" s="1" t="s">
        <v>21</v>
      </c>
      <c r="D20" s="1" t="s">
        <v>22</v>
      </c>
      <c r="E20" s="88" t="s">
        <v>23</v>
      </c>
      <c r="F20" s="89"/>
      <c r="G20" s="1" t="s">
        <v>22</v>
      </c>
      <c r="H20" s="88" t="s">
        <v>23</v>
      </c>
      <c r="I20" s="89"/>
      <c r="J20" s="1" t="s">
        <v>22</v>
      </c>
      <c r="K20" s="88" t="s">
        <v>23</v>
      </c>
      <c r="L20" s="89"/>
      <c r="M20" s="1" t="s">
        <v>22</v>
      </c>
      <c r="N20" s="88" t="s">
        <v>23</v>
      </c>
      <c r="O20" s="89"/>
    </row>
    <row r="21" spans="1:15" ht="29.25">
      <c r="A21" s="21">
        <v>1</v>
      </c>
      <c r="B21" s="22" t="s">
        <v>24</v>
      </c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ht="41.25">
      <c r="A22" s="18" t="s">
        <v>25</v>
      </c>
      <c r="B22" s="17" t="s">
        <v>26</v>
      </c>
      <c r="C22" s="13" t="s">
        <v>27</v>
      </c>
      <c r="D22" s="13" t="s">
        <v>28</v>
      </c>
      <c r="E22" s="81"/>
      <c r="F22" s="82"/>
      <c r="G22" s="13" t="s">
        <v>29</v>
      </c>
      <c r="H22" s="81"/>
      <c r="I22" s="82"/>
      <c r="J22" s="13" t="s">
        <v>30</v>
      </c>
      <c r="K22" s="81"/>
      <c r="L22" s="82"/>
      <c r="M22" s="13" t="s">
        <v>31</v>
      </c>
      <c r="N22" s="81"/>
      <c r="O22" s="82"/>
    </row>
    <row r="23" spans="1:15" ht="41.25">
      <c r="A23" s="18" t="s">
        <v>32</v>
      </c>
      <c r="B23" s="17" t="s">
        <v>33</v>
      </c>
      <c r="C23" s="13" t="s">
        <v>27</v>
      </c>
      <c r="D23" s="13" t="s">
        <v>28</v>
      </c>
      <c r="E23" s="81"/>
      <c r="F23" s="82"/>
      <c r="G23" s="13" t="s">
        <v>29</v>
      </c>
      <c r="H23" s="81"/>
      <c r="I23" s="82"/>
      <c r="J23" s="13" t="s">
        <v>30</v>
      </c>
      <c r="K23" s="81"/>
      <c r="L23" s="82"/>
      <c r="M23" s="13" t="s">
        <v>31</v>
      </c>
      <c r="N23" s="81"/>
      <c r="O23" s="82"/>
    </row>
    <row r="24" spans="1:15" ht="41.25">
      <c r="A24" s="18" t="s">
        <v>34</v>
      </c>
      <c r="B24" s="17" t="s">
        <v>35</v>
      </c>
      <c r="C24" s="13" t="s">
        <v>27</v>
      </c>
      <c r="D24" s="13" t="s">
        <v>28</v>
      </c>
      <c r="E24" s="81"/>
      <c r="F24" s="82"/>
      <c r="G24" s="13" t="s">
        <v>29</v>
      </c>
      <c r="H24" s="81"/>
      <c r="I24" s="82"/>
      <c r="J24" s="13" t="s">
        <v>30</v>
      </c>
      <c r="K24" s="81"/>
      <c r="L24" s="82"/>
      <c r="M24" s="13" t="s">
        <v>31</v>
      </c>
      <c r="N24" s="81"/>
      <c r="O24" s="82"/>
    </row>
    <row r="25" spans="1:15" ht="27.75">
      <c r="A25" s="18" t="s">
        <v>36</v>
      </c>
      <c r="B25" s="17" t="s">
        <v>37</v>
      </c>
      <c r="C25" s="13" t="s">
        <v>27</v>
      </c>
      <c r="D25" s="13" t="s">
        <v>28</v>
      </c>
      <c r="E25" s="81"/>
      <c r="F25" s="82"/>
      <c r="G25" s="13" t="s">
        <v>29</v>
      </c>
      <c r="H25" s="81"/>
      <c r="I25" s="82"/>
      <c r="J25" s="13" t="s">
        <v>30</v>
      </c>
      <c r="K25" s="81"/>
      <c r="L25" s="82"/>
      <c r="M25" s="13" t="s">
        <v>31</v>
      </c>
      <c r="N25" s="81"/>
      <c r="O25" s="82"/>
    </row>
    <row r="26" spans="1:15" ht="27.75">
      <c r="A26" s="18" t="s">
        <v>38</v>
      </c>
      <c r="B26" s="17" t="s">
        <v>39</v>
      </c>
      <c r="C26" s="20" t="s">
        <v>27</v>
      </c>
      <c r="D26" s="20" t="s">
        <v>28</v>
      </c>
      <c r="E26" s="79"/>
      <c r="F26" s="80"/>
      <c r="G26" s="20" t="s">
        <v>29</v>
      </c>
      <c r="H26" s="79"/>
      <c r="I26" s="80"/>
      <c r="J26" s="20" t="s">
        <v>30</v>
      </c>
      <c r="K26" s="79"/>
      <c r="L26" s="80"/>
      <c r="M26" s="20" t="s">
        <v>31</v>
      </c>
      <c r="N26" s="79"/>
      <c r="O26" s="80"/>
    </row>
    <row r="27" spans="1:15" ht="28.15" customHeight="1">
      <c r="A27" s="27">
        <v>2</v>
      </c>
      <c r="B27" s="34" t="s">
        <v>40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78"/>
    </row>
    <row r="28" spans="1:15" ht="27.75">
      <c r="A28" s="24" t="s">
        <v>41</v>
      </c>
      <c r="B28" s="25" t="s">
        <v>42</v>
      </c>
      <c r="C28" s="35" t="s">
        <v>27</v>
      </c>
      <c r="D28" s="35" t="s">
        <v>28</v>
      </c>
      <c r="E28" s="47"/>
      <c r="F28" s="48"/>
      <c r="G28" s="35" t="s">
        <v>29</v>
      </c>
      <c r="H28" s="47"/>
      <c r="I28" s="48"/>
      <c r="J28" s="35" t="s">
        <v>30</v>
      </c>
      <c r="K28" s="47"/>
      <c r="L28" s="48"/>
      <c r="M28" s="37" t="s">
        <v>31</v>
      </c>
      <c r="N28" s="56"/>
      <c r="O28" s="56"/>
    </row>
    <row r="29" spans="1:15" ht="27.75">
      <c r="A29" s="24" t="s">
        <v>43</v>
      </c>
      <c r="B29" s="25" t="s">
        <v>44</v>
      </c>
      <c r="C29" s="26" t="s">
        <v>27</v>
      </c>
      <c r="D29" s="26">
        <v>1</v>
      </c>
      <c r="E29" s="81"/>
      <c r="F29" s="82"/>
      <c r="G29" s="35" t="s">
        <v>29</v>
      </c>
      <c r="H29" s="47"/>
      <c r="I29" s="48"/>
      <c r="J29" s="35" t="s">
        <v>30</v>
      </c>
      <c r="K29" s="47"/>
      <c r="L29" s="48"/>
      <c r="M29" s="37" t="s">
        <v>31</v>
      </c>
      <c r="N29" s="56"/>
      <c r="O29" s="56"/>
    </row>
    <row r="30" spans="1:15" ht="41.25">
      <c r="A30" s="28" t="s">
        <v>45</v>
      </c>
      <c r="B30" s="29" t="s">
        <v>46</v>
      </c>
      <c r="C30" s="30" t="s">
        <v>47</v>
      </c>
      <c r="D30" s="31" t="s">
        <v>48</v>
      </c>
      <c r="E30" s="81"/>
      <c r="F30" s="82"/>
      <c r="G30" s="31" t="s">
        <v>49</v>
      </c>
      <c r="H30" s="81"/>
      <c r="I30" s="82"/>
      <c r="J30" s="31" t="s">
        <v>50</v>
      </c>
      <c r="K30" s="81"/>
      <c r="L30" s="82"/>
      <c r="M30" s="31" t="s">
        <v>51</v>
      </c>
      <c r="N30" s="75"/>
      <c r="O30" s="76"/>
    </row>
    <row r="31" spans="1:15" ht="20.25" customHeight="1">
      <c r="A31" s="119" t="s">
        <v>52</v>
      </c>
      <c r="B31" s="119"/>
      <c r="C31" s="119"/>
      <c r="D31" s="119"/>
      <c r="E31" s="51">
        <f>+SUM(E22:E26)+SUM(E28:E30)</f>
        <v>0</v>
      </c>
      <c r="F31" s="52"/>
      <c r="G31" s="12" t="s">
        <v>53</v>
      </c>
      <c r="H31" s="51">
        <f>+SUM(H22:H26)+SUM(H28:H30)</f>
        <v>0</v>
      </c>
      <c r="I31" s="52"/>
      <c r="J31" s="12" t="s">
        <v>53</v>
      </c>
      <c r="K31" s="51">
        <f>+SUM(K22:K26)+SUM(K28:K30)</f>
        <v>0</v>
      </c>
      <c r="L31" s="52"/>
      <c r="M31" s="33" t="s">
        <v>53</v>
      </c>
      <c r="N31" s="51">
        <f>+SUM(N22:N26)+SUM(N28:N30)</f>
        <v>0</v>
      </c>
      <c r="O31" s="52"/>
    </row>
    <row r="32" spans="1:15" ht="20.25" customHeight="1">
      <c r="A32" s="2"/>
      <c r="B32" s="2"/>
      <c r="C32" s="3"/>
      <c r="D32" s="3"/>
      <c r="E32" s="7"/>
      <c r="F32" s="7"/>
      <c r="G32" s="7"/>
      <c r="H32" s="7"/>
      <c r="I32" s="7"/>
      <c r="J32" s="3"/>
      <c r="K32" s="7"/>
      <c r="L32" s="7"/>
      <c r="M32" s="3"/>
      <c r="N32" s="7"/>
      <c r="O32" s="7"/>
    </row>
    <row r="33" spans="1:15" ht="17.25" customHeight="1">
      <c r="A33" s="49" t="s">
        <v>54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50"/>
      <c r="O33" s="50"/>
    </row>
    <row r="34" spans="1:15" ht="16.5" customHeight="1">
      <c r="A34" s="116"/>
      <c r="B34" s="117"/>
      <c r="C34" s="118"/>
      <c r="D34" s="43" t="s">
        <v>15</v>
      </c>
      <c r="E34" s="44"/>
      <c r="F34" s="45"/>
      <c r="G34" s="43" t="s">
        <v>55</v>
      </c>
      <c r="H34" s="44"/>
      <c r="I34" s="45"/>
      <c r="J34" s="43" t="s">
        <v>17</v>
      </c>
      <c r="K34" s="44"/>
      <c r="L34" s="44"/>
      <c r="M34" s="46" t="s">
        <v>18</v>
      </c>
      <c r="N34" s="46"/>
      <c r="O34" s="46"/>
    </row>
    <row r="35" spans="1:15">
      <c r="A35" s="1" t="s">
        <v>19</v>
      </c>
      <c r="B35" s="1" t="s">
        <v>20</v>
      </c>
      <c r="C35" s="1" t="s">
        <v>21</v>
      </c>
      <c r="D35" s="1" t="s">
        <v>22</v>
      </c>
      <c r="E35" s="1" t="s">
        <v>56</v>
      </c>
      <c r="F35" s="1" t="s">
        <v>57</v>
      </c>
      <c r="G35" s="1" t="s">
        <v>22</v>
      </c>
      <c r="H35" s="1" t="s">
        <v>56</v>
      </c>
      <c r="I35" s="1" t="s">
        <v>57</v>
      </c>
      <c r="J35" s="1" t="s">
        <v>22</v>
      </c>
      <c r="K35" s="1" t="s">
        <v>56</v>
      </c>
      <c r="L35" s="1" t="s">
        <v>57</v>
      </c>
      <c r="M35" s="38" t="s">
        <v>22</v>
      </c>
      <c r="N35" s="38" t="s">
        <v>56</v>
      </c>
      <c r="O35" s="38" t="s">
        <v>57</v>
      </c>
    </row>
    <row r="36" spans="1:15" ht="22.15" customHeight="1">
      <c r="A36" s="21">
        <v>3</v>
      </c>
      <c r="B36" s="22" t="s">
        <v>58</v>
      </c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</row>
    <row r="37" spans="1:15" ht="22.15" customHeight="1">
      <c r="A37" s="21"/>
      <c r="B37" s="22" t="s">
        <v>59</v>
      </c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</row>
    <row r="38" spans="1:15" ht="69">
      <c r="A38" s="18" t="s">
        <v>60</v>
      </c>
      <c r="B38" s="17" t="s">
        <v>61</v>
      </c>
      <c r="C38" s="23" t="s">
        <v>47</v>
      </c>
      <c r="D38" s="13">
        <v>1</v>
      </c>
      <c r="E38" s="32"/>
      <c r="F38" s="36">
        <f>D38*E38</f>
        <v>0</v>
      </c>
      <c r="G38" s="13">
        <v>1</v>
      </c>
      <c r="H38" s="32"/>
      <c r="I38" s="36">
        <f>G38*H38</f>
        <v>0</v>
      </c>
      <c r="J38" s="13">
        <v>1</v>
      </c>
      <c r="K38" s="32"/>
      <c r="L38" s="36">
        <f>J38*K38</f>
        <v>0</v>
      </c>
      <c r="M38" s="13">
        <v>1</v>
      </c>
      <c r="N38" s="32"/>
      <c r="O38" s="36">
        <f>M38*N38</f>
        <v>0</v>
      </c>
    </row>
    <row r="39" spans="1:15" ht="69">
      <c r="A39" s="18" t="s">
        <v>62</v>
      </c>
      <c r="B39" s="17" t="s">
        <v>63</v>
      </c>
      <c r="C39" s="23" t="s">
        <v>47</v>
      </c>
      <c r="D39" s="13">
        <v>1</v>
      </c>
      <c r="E39" s="32"/>
      <c r="F39" s="36">
        <f>D39*E39</f>
        <v>0</v>
      </c>
      <c r="G39" s="13">
        <v>1</v>
      </c>
      <c r="H39" s="32"/>
      <c r="I39" s="36">
        <f>G39*H39</f>
        <v>0</v>
      </c>
      <c r="J39" s="13">
        <v>1</v>
      </c>
      <c r="K39" s="32"/>
      <c r="L39" s="36">
        <f>J39*K39</f>
        <v>0</v>
      </c>
      <c r="M39" s="13">
        <v>1</v>
      </c>
      <c r="N39" s="32"/>
      <c r="O39" s="36">
        <f>M39*N39</f>
        <v>0</v>
      </c>
    </row>
    <row r="40" spans="1:15" ht="22.15" customHeight="1">
      <c r="A40" s="21"/>
      <c r="B40" s="22" t="s">
        <v>64</v>
      </c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</row>
    <row r="41" spans="1:15" ht="54.75">
      <c r="A41" s="18" t="s">
        <v>65</v>
      </c>
      <c r="B41" s="17" t="s">
        <v>66</v>
      </c>
      <c r="C41" s="23" t="s">
        <v>47</v>
      </c>
      <c r="D41" s="13">
        <v>1</v>
      </c>
      <c r="E41" s="32"/>
      <c r="F41" s="36">
        <f t="shared" ref="F41:F55" si="0">D41*E41</f>
        <v>0</v>
      </c>
      <c r="G41" s="13">
        <v>1</v>
      </c>
      <c r="H41" s="32"/>
      <c r="I41" s="36">
        <f t="shared" ref="I41:I55" si="1">G41*H41</f>
        <v>0</v>
      </c>
      <c r="J41" s="13">
        <v>1</v>
      </c>
      <c r="K41" s="32"/>
      <c r="L41" s="36">
        <f t="shared" ref="L41:L55" si="2">J41*K41</f>
        <v>0</v>
      </c>
      <c r="M41" s="13">
        <v>1</v>
      </c>
      <c r="N41" s="32"/>
      <c r="O41" s="36">
        <f t="shared" ref="O41:O55" si="3">M41*N41</f>
        <v>0</v>
      </c>
    </row>
    <row r="42" spans="1:15" ht="54.75" customHeight="1">
      <c r="A42" s="18" t="s">
        <v>67</v>
      </c>
      <c r="B42" s="17" t="s">
        <v>68</v>
      </c>
      <c r="C42" s="23" t="s">
        <v>47</v>
      </c>
      <c r="D42" s="13">
        <v>1</v>
      </c>
      <c r="E42" s="32"/>
      <c r="F42" s="36">
        <f t="shared" si="0"/>
        <v>0</v>
      </c>
      <c r="G42" s="13">
        <v>1</v>
      </c>
      <c r="H42" s="32"/>
      <c r="I42" s="36">
        <f t="shared" si="1"/>
        <v>0</v>
      </c>
      <c r="J42" s="13">
        <v>1</v>
      </c>
      <c r="K42" s="32"/>
      <c r="L42" s="36">
        <f t="shared" si="2"/>
        <v>0</v>
      </c>
      <c r="M42" s="13">
        <v>1</v>
      </c>
      <c r="N42" s="32"/>
      <c r="O42" s="36">
        <f t="shared" si="3"/>
        <v>0</v>
      </c>
    </row>
    <row r="43" spans="1:15" ht="54.75" customHeight="1">
      <c r="A43" s="18" t="s">
        <v>69</v>
      </c>
      <c r="B43" s="17" t="s">
        <v>70</v>
      </c>
      <c r="C43" s="23" t="s">
        <v>47</v>
      </c>
      <c r="D43" s="13">
        <v>1</v>
      </c>
      <c r="E43" s="32"/>
      <c r="F43" s="36">
        <f t="shared" si="0"/>
        <v>0</v>
      </c>
      <c r="G43" s="13">
        <v>1</v>
      </c>
      <c r="H43" s="32"/>
      <c r="I43" s="36">
        <f t="shared" si="1"/>
        <v>0</v>
      </c>
      <c r="J43" s="13">
        <v>1</v>
      </c>
      <c r="K43" s="32"/>
      <c r="L43" s="36">
        <f t="shared" si="2"/>
        <v>0</v>
      </c>
      <c r="M43" s="13">
        <v>1</v>
      </c>
      <c r="N43" s="32"/>
      <c r="O43" s="36">
        <f t="shared" si="3"/>
        <v>0</v>
      </c>
    </row>
    <row r="44" spans="1:15" ht="54.75" customHeight="1">
      <c r="A44" s="18" t="s">
        <v>71</v>
      </c>
      <c r="B44" s="17" t="s">
        <v>72</v>
      </c>
      <c r="C44" s="23" t="s">
        <v>47</v>
      </c>
      <c r="D44" s="13">
        <v>1</v>
      </c>
      <c r="E44" s="32"/>
      <c r="F44" s="36">
        <f t="shared" si="0"/>
        <v>0</v>
      </c>
      <c r="G44" s="13">
        <v>1</v>
      </c>
      <c r="H44" s="32"/>
      <c r="I44" s="36">
        <f t="shared" si="1"/>
        <v>0</v>
      </c>
      <c r="J44" s="13">
        <v>1</v>
      </c>
      <c r="K44" s="32"/>
      <c r="L44" s="36">
        <f t="shared" si="2"/>
        <v>0</v>
      </c>
      <c r="M44" s="13">
        <v>1</v>
      </c>
      <c r="N44" s="32"/>
      <c r="O44" s="36">
        <f t="shared" si="3"/>
        <v>0</v>
      </c>
    </row>
    <row r="45" spans="1:15" ht="54.75" customHeight="1">
      <c r="A45" s="18" t="s">
        <v>73</v>
      </c>
      <c r="B45" s="17" t="s">
        <v>74</v>
      </c>
      <c r="C45" s="23" t="s">
        <v>47</v>
      </c>
      <c r="D45" s="13">
        <v>1</v>
      </c>
      <c r="E45" s="32"/>
      <c r="F45" s="36">
        <f t="shared" si="0"/>
        <v>0</v>
      </c>
      <c r="G45" s="13">
        <v>1</v>
      </c>
      <c r="H45" s="32"/>
      <c r="I45" s="36">
        <f t="shared" si="1"/>
        <v>0</v>
      </c>
      <c r="J45" s="13">
        <v>1</v>
      </c>
      <c r="K45" s="32"/>
      <c r="L45" s="36">
        <f t="shared" si="2"/>
        <v>0</v>
      </c>
      <c r="M45" s="13">
        <v>1</v>
      </c>
      <c r="N45" s="32"/>
      <c r="O45" s="36">
        <f t="shared" si="3"/>
        <v>0</v>
      </c>
    </row>
    <row r="46" spans="1:15" ht="54.75" customHeight="1">
      <c r="A46" s="18" t="s">
        <v>75</v>
      </c>
      <c r="B46" s="17" t="s">
        <v>76</v>
      </c>
      <c r="C46" s="23" t="s">
        <v>47</v>
      </c>
      <c r="D46" s="13">
        <v>1</v>
      </c>
      <c r="E46" s="32"/>
      <c r="F46" s="36">
        <f t="shared" si="0"/>
        <v>0</v>
      </c>
      <c r="G46" s="13">
        <v>1</v>
      </c>
      <c r="H46" s="32"/>
      <c r="I46" s="36">
        <f t="shared" si="1"/>
        <v>0</v>
      </c>
      <c r="J46" s="13">
        <v>1</v>
      </c>
      <c r="K46" s="32"/>
      <c r="L46" s="36">
        <f t="shared" si="2"/>
        <v>0</v>
      </c>
      <c r="M46" s="13">
        <v>1</v>
      </c>
      <c r="N46" s="32"/>
      <c r="O46" s="36">
        <f t="shared" si="3"/>
        <v>0</v>
      </c>
    </row>
    <row r="47" spans="1:15" ht="54.75" customHeight="1">
      <c r="A47" s="18" t="s">
        <v>77</v>
      </c>
      <c r="B47" s="17" t="s">
        <v>78</v>
      </c>
      <c r="C47" s="23" t="s">
        <v>47</v>
      </c>
      <c r="D47" s="13">
        <v>1</v>
      </c>
      <c r="E47" s="32"/>
      <c r="F47" s="36">
        <f t="shared" si="0"/>
        <v>0</v>
      </c>
      <c r="G47" s="13">
        <v>1</v>
      </c>
      <c r="H47" s="32"/>
      <c r="I47" s="36">
        <f t="shared" si="1"/>
        <v>0</v>
      </c>
      <c r="J47" s="13">
        <v>1</v>
      </c>
      <c r="K47" s="32"/>
      <c r="L47" s="36">
        <f t="shared" si="2"/>
        <v>0</v>
      </c>
      <c r="M47" s="13">
        <v>1</v>
      </c>
      <c r="N47" s="32"/>
      <c r="O47" s="36">
        <f t="shared" si="3"/>
        <v>0</v>
      </c>
    </row>
    <row r="48" spans="1:15" ht="54.75" customHeight="1">
      <c r="A48" s="18" t="s">
        <v>79</v>
      </c>
      <c r="B48" s="17" t="s">
        <v>80</v>
      </c>
      <c r="C48" s="23" t="s">
        <v>47</v>
      </c>
      <c r="D48" s="13">
        <v>1</v>
      </c>
      <c r="E48" s="32"/>
      <c r="F48" s="36">
        <f t="shared" si="0"/>
        <v>0</v>
      </c>
      <c r="G48" s="13">
        <v>1</v>
      </c>
      <c r="H48" s="32"/>
      <c r="I48" s="36">
        <f t="shared" si="1"/>
        <v>0</v>
      </c>
      <c r="J48" s="13">
        <v>1</v>
      </c>
      <c r="K48" s="32"/>
      <c r="L48" s="36">
        <f t="shared" si="2"/>
        <v>0</v>
      </c>
      <c r="M48" s="13">
        <v>1</v>
      </c>
      <c r="N48" s="32"/>
      <c r="O48" s="36">
        <f t="shared" si="3"/>
        <v>0</v>
      </c>
    </row>
    <row r="49" spans="1:15" ht="54.75" customHeight="1">
      <c r="A49" s="18" t="s">
        <v>81</v>
      </c>
      <c r="B49" s="17" t="s">
        <v>82</v>
      </c>
      <c r="C49" s="23" t="s">
        <v>47</v>
      </c>
      <c r="D49" s="13">
        <v>1</v>
      </c>
      <c r="E49" s="32"/>
      <c r="F49" s="36">
        <f t="shared" si="0"/>
        <v>0</v>
      </c>
      <c r="G49" s="13">
        <v>1</v>
      </c>
      <c r="H49" s="32"/>
      <c r="I49" s="36">
        <f t="shared" si="1"/>
        <v>0</v>
      </c>
      <c r="J49" s="13">
        <v>1</v>
      </c>
      <c r="K49" s="32"/>
      <c r="L49" s="36">
        <f t="shared" si="2"/>
        <v>0</v>
      </c>
      <c r="M49" s="13">
        <v>1</v>
      </c>
      <c r="N49" s="32"/>
      <c r="O49" s="36">
        <f t="shared" si="3"/>
        <v>0</v>
      </c>
    </row>
    <row r="50" spans="1:15" ht="54.75" customHeight="1">
      <c r="A50" s="18" t="s">
        <v>83</v>
      </c>
      <c r="B50" s="17" t="s">
        <v>84</v>
      </c>
      <c r="C50" s="23" t="s">
        <v>47</v>
      </c>
      <c r="D50" s="13">
        <v>1</v>
      </c>
      <c r="E50" s="32"/>
      <c r="F50" s="36">
        <f t="shared" si="0"/>
        <v>0</v>
      </c>
      <c r="G50" s="13">
        <v>1</v>
      </c>
      <c r="H50" s="32"/>
      <c r="I50" s="36">
        <f t="shared" si="1"/>
        <v>0</v>
      </c>
      <c r="J50" s="13">
        <v>1</v>
      </c>
      <c r="K50" s="32"/>
      <c r="L50" s="36">
        <f t="shared" si="2"/>
        <v>0</v>
      </c>
      <c r="M50" s="13">
        <v>1</v>
      </c>
      <c r="N50" s="32"/>
      <c r="O50" s="36">
        <f t="shared" si="3"/>
        <v>0</v>
      </c>
    </row>
    <row r="51" spans="1:15" ht="54.75" customHeight="1">
      <c r="A51" s="18" t="s">
        <v>85</v>
      </c>
      <c r="B51" s="17" t="s">
        <v>86</v>
      </c>
      <c r="C51" s="23" t="s">
        <v>47</v>
      </c>
      <c r="D51" s="13">
        <v>1</v>
      </c>
      <c r="E51" s="32"/>
      <c r="F51" s="36">
        <f t="shared" si="0"/>
        <v>0</v>
      </c>
      <c r="G51" s="13">
        <v>1</v>
      </c>
      <c r="H51" s="32"/>
      <c r="I51" s="36">
        <f t="shared" si="1"/>
        <v>0</v>
      </c>
      <c r="J51" s="13">
        <v>1</v>
      </c>
      <c r="K51" s="32"/>
      <c r="L51" s="36">
        <f t="shared" si="2"/>
        <v>0</v>
      </c>
      <c r="M51" s="13">
        <v>1</v>
      </c>
      <c r="N51" s="32"/>
      <c r="O51" s="36">
        <f t="shared" si="3"/>
        <v>0</v>
      </c>
    </row>
    <row r="52" spans="1:15" ht="54.75" customHeight="1">
      <c r="A52" s="18" t="s">
        <v>87</v>
      </c>
      <c r="B52" s="17" t="s">
        <v>88</v>
      </c>
      <c r="C52" s="23" t="s">
        <v>47</v>
      </c>
      <c r="D52" s="13">
        <v>1</v>
      </c>
      <c r="E52" s="32"/>
      <c r="F52" s="36">
        <f t="shared" si="0"/>
        <v>0</v>
      </c>
      <c r="G52" s="13">
        <v>1</v>
      </c>
      <c r="H52" s="32"/>
      <c r="I52" s="36">
        <f t="shared" si="1"/>
        <v>0</v>
      </c>
      <c r="J52" s="13">
        <v>1</v>
      </c>
      <c r="K52" s="32"/>
      <c r="L52" s="36">
        <f t="shared" si="2"/>
        <v>0</v>
      </c>
      <c r="M52" s="13">
        <v>1</v>
      </c>
      <c r="N52" s="32"/>
      <c r="O52" s="36">
        <f t="shared" si="3"/>
        <v>0</v>
      </c>
    </row>
    <row r="53" spans="1:15" ht="54.75" customHeight="1">
      <c r="A53" s="18" t="s">
        <v>89</v>
      </c>
      <c r="B53" s="17" t="s">
        <v>90</v>
      </c>
      <c r="C53" s="23" t="s">
        <v>47</v>
      </c>
      <c r="D53" s="13">
        <v>1</v>
      </c>
      <c r="E53" s="32"/>
      <c r="F53" s="36">
        <f t="shared" si="0"/>
        <v>0</v>
      </c>
      <c r="G53" s="13">
        <v>1</v>
      </c>
      <c r="H53" s="32"/>
      <c r="I53" s="36">
        <f t="shared" si="1"/>
        <v>0</v>
      </c>
      <c r="J53" s="13">
        <v>1</v>
      </c>
      <c r="K53" s="32"/>
      <c r="L53" s="36">
        <f t="shared" si="2"/>
        <v>0</v>
      </c>
      <c r="M53" s="13">
        <v>1</v>
      </c>
      <c r="N53" s="32"/>
      <c r="O53" s="36">
        <f t="shared" si="3"/>
        <v>0</v>
      </c>
    </row>
    <row r="54" spans="1:15" ht="54.75" customHeight="1">
      <c r="A54" s="18" t="s">
        <v>91</v>
      </c>
      <c r="B54" s="17" t="s">
        <v>92</v>
      </c>
      <c r="C54" s="23" t="s">
        <v>47</v>
      </c>
      <c r="D54" s="13">
        <v>1</v>
      </c>
      <c r="E54" s="32"/>
      <c r="F54" s="36">
        <f t="shared" si="0"/>
        <v>0</v>
      </c>
      <c r="G54" s="13">
        <v>1</v>
      </c>
      <c r="H54" s="32"/>
      <c r="I54" s="36">
        <f t="shared" si="1"/>
        <v>0</v>
      </c>
      <c r="J54" s="13">
        <v>1</v>
      </c>
      <c r="K54" s="32"/>
      <c r="L54" s="36">
        <f t="shared" si="2"/>
        <v>0</v>
      </c>
      <c r="M54" s="13">
        <v>1</v>
      </c>
      <c r="N54" s="32"/>
      <c r="O54" s="36">
        <f t="shared" si="3"/>
        <v>0</v>
      </c>
    </row>
    <row r="55" spans="1:15" ht="51.75" customHeight="1">
      <c r="A55" s="18" t="s">
        <v>93</v>
      </c>
      <c r="B55" s="17" t="s">
        <v>94</v>
      </c>
      <c r="C55" s="23" t="s">
        <v>47</v>
      </c>
      <c r="D55" s="13">
        <v>1</v>
      </c>
      <c r="E55" s="32"/>
      <c r="F55" s="36">
        <f t="shared" si="0"/>
        <v>0</v>
      </c>
      <c r="G55" s="13">
        <v>1</v>
      </c>
      <c r="H55" s="32"/>
      <c r="I55" s="36">
        <f t="shared" si="1"/>
        <v>0</v>
      </c>
      <c r="J55" s="13">
        <v>1</v>
      </c>
      <c r="K55" s="32"/>
      <c r="L55" s="36">
        <f t="shared" si="2"/>
        <v>0</v>
      </c>
      <c r="M55" s="13">
        <v>1</v>
      </c>
      <c r="N55" s="32"/>
      <c r="O55" s="36">
        <f t="shared" si="3"/>
        <v>0</v>
      </c>
    </row>
    <row r="56" spans="1:15" ht="22.15" customHeight="1">
      <c r="A56" s="21"/>
      <c r="B56" s="22" t="s">
        <v>95</v>
      </c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5" ht="27.75">
      <c r="A57" s="18" t="s">
        <v>96</v>
      </c>
      <c r="B57" s="17" t="s">
        <v>97</v>
      </c>
      <c r="C57" s="13" t="s">
        <v>47</v>
      </c>
      <c r="D57" s="13">
        <v>1</v>
      </c>
      <c r="E57" s="32"/>
      <c r="F57" s="36">
        <f t="shared" ref="F57:F65" si="4">D57*E57</f>
        <v>0</v>
      </c>
      <c r="G57" s="13">
        <v>1</v>
      </c>
      <c r="H57" s="32"/>
      <c r="I57" s="36">
        <f t="shared" ref="I57:I65" si="5">G57*H57</f>
        <v>0</v>
      </c>
      <c r="J57" s="13">
        <v>1</v>
      </c>
      <c r="K57" s="32"/>
      <c r="L57" s="36">
        <f t="shared" ref="L57:L65" si="6">J57*K57</f>
        <v>0</v>
      </c>
      <c r="M57" s="13">
        <v>1</v>
      </c>
      <c r="N57" s="32"/>
      <c r="O57" s="36">
        <f t="shared" ref="O57:O65" si="7">M57*N57</f>
        <v>0</v>
      </c>
    </row>
    <row r="58" spans="1:15" ht="27.75">
      <c r="A58" s="18" t="s">
        <v>98</v>
      </c>
      <c r="B58" s="19" t="s">
        <v>99</v>
      </c>
      <c r="C58" s="20" t="s">
        <v>47</v>
      </c>
      <c r="D58" s="13">
        <v>1</v>
      </c>
      <c r="E58" s="32"/>
      <c r="F58" s="36">
        <f t="shared" si="4"/>
        <v>0</v>
      </c>
      <c r="G58" s="13">
        <v>1</v>
      </c>
      <c r="H58" s="32"/>
      <c r="I58" s="36">
        <f t="shared" si="5"/>
        <v>0</v>
      </c>
      <c r="J58" s="13">
        <v>1</v>
      </c>
      <c r="K58" s="32"/>
      <c r="L58" s="36">
        <f t="shared" si="6"/>
        <v>0</v>
      </c>
      <c r="M58" s="13">
        <v>1</v>
      </c>
      <c r="N58" s="32"/>
      <c r="O58" s="36">
        <f t="shared" si="7"/>
        <v>0</v>
      </c>
    </row>
    <row r="59" spans="1:15" ht="41.25">
      <c r="A59" s="18" t="s">
        <v>100</v>
      </c>
      <c r="B59" s="17" t="s">
        <v>101</v>
      </c>
      <c r="C59" s="13" t="s">
        <v>47</v>
      </c>
      <c r="D59" s="13">
        <v>1</v>
      </c>
      <c r="E59" s="32"/>
      <c r="F59" s="36">
        <f t="shared" si="4"/>
        <v>0</v>
      </c>
      <c r="G59" s="13">
        <v>1</v>
      </c>
      <c r="H59" s="32"/>
      <c r="I59" s="36">
        <f t="shared" si="5"/>
        <v>0</v>
      </c>
      <c r="J59" s="13">
        <v>1</v>
      </c>
      <c r="K59" s="32"/>
      <c r="L59" s="36">
        <f t="shared" si="6"/>
        <v>0</v>
      </c>
      <c r="M59" s="13">
        <v>1</v>
      </c>
      <c r="N59" s="32"/>
      <c r="O59" s="36">
        <f t="shared" si="7"/>
        <v>0</v>
      </c>
    </row>
    <row r="60" spans="1:15" ht="41.25">
      <c r="A60" s="18" t="s">
        <v>102</v>
      </c>
      <c r="B60" s="19" t="s">
        <v>103</v>
      </c>
      <c r="C60" s="20" t="s">
        <v>47</v>
      </c>
      <c r="D60" s="13">
        <v>1</v>
      </c>
      <c r="E60" s="32"/>
      <c r="F60" s="36">
        <f t="shared" si="4"/>
        <v>0</v>
      </c>
      <c r="G60" s="13">
        <v>1</v>
      </c>
      <c r="H60" s="32"/>
      <c r="I60" s="36">
        <f t="shared" si="5"/>
        <v>0</v>
      </c>
      <c r="J60" s="13">
        <v>1</v>
      </c>
      <c r="K60" s="32"/>
      <c r="L60" s="36">
        <f t="shared" si="6"/>
        <v>0</v>
      </c>
      <c r="M60" s="13">
        <v>1</v>
      </c>
      <c r="N60" s="32"/>
      <c r="O60" s="36">
        <f t="shared" si="7"/>
        <v>0</v>
      </c>
    </row>
    <row r="61" spans="1:15">
      <c r="A61" s="21"/>
      <c r="B61" s="22" t="s">
        <v>104</v>
      </c>
      <c r="C61" s="53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</row>
    <row r="62" spans="1:15" ht="82.5">
      <c r="A62" s="18" t="s">
        <v>105</v>
      </c>
      <c r="B62" s="17" t="s">
        <v>106</v>
      </c>
      <c r="C62" s="13" t="s">
        <v>47</v>
      </c>
      <c r="D62" s="13">
        <v>1</v>
      </c>
      <c r="E62" s="32"/>
      <c r="F62" s="36">
        <f t="shared" si="4"/>
        <v>0</v>
      </c>
      <c r="G62" s="13">
        <v>1</v>
      </c>
      <c r="H62" s="32"/>
      <c r="I62" s="36">
        <f t="shared" si="5"/>
        <v>0</v>
      </c>
      <c r="J62" s="13">
        <v>1</v>
      </c>
      <c r="K62" s="32"/>
      <c r="L62" s="36">
        <f t="shared" si="6"/>
        <v>0</v>
      </c>
      <c r="M62" s="13">
        <v>1</v>
      </c>
      <c r="N62" s="32"/>
      <c r="O62" s="36">
        <f t="shared" si="7"/>
        <v>0</v>
      </c>
    </row>
    <row r="63" spans="1:15" ht="82.5">
      <c r="A63" s="18" t="s">
        <v>107</v>
      </c>
      <c r="B63" s="17" t="s">
        <v>108</v>
      </c>
      <c r="C63" s="13" t="s">
        <v>47</v>
      </c>
      <c r="D63" s="13">
        <v>1</v>
      </c>
      <c r="E63" s="32"/>
      <c r="F63" s="36">
        <f t="shared" ref="F63" si="8">D63*E63</f>
        <v>0</v>
      </c>
      <c r="G63" s="13">
        <v>1</v>
      </c>
      <c r="H63" s="32"/>
      <c r="I63" s="36">
        <f t="shared" ref="I63" si="9">G63*H63</f>
        <v>0</v>
      </c>
      <c r="J63" s="13">
        <v>1</v>
      </c>
      <c r="K63" s="32"/>
      <c r="L63" s="36">
        <f t="shared" ref="L63" si="10">J63*K63</f>
        <v>0</v>
      </c>
      <c r="M63" s="13">
        <v>1</v>
      </c>
      <c r="N63" s="32"/>
      <c r="O63" s="36">
        <f t="shared" ref="O63" si="11">M63*N63</f>
        <v>0</v>
      </c>
    </row>
    <row r="64" spans="1:15">
      <c r="A64" s="21"/>
      <c r="B64" s="22" t="s">
        <v>109</v>
      </c>
      <c r="C64" s="53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  <row r="65" spans="1:15" ht="41.25">
      <c r="A65" s="18" t="s">
        <v>110</v>
      </c>
      <c r="B65" s="17" t="s">
        <v>111</v>
      </c>
      <c r="C65" s="13" t="s">
        <v>47</v>
      </c>
      <c r="D65" s="13">
        <v>1</v>
      </c>
      <c r="E65" s="32"/>
      <c r="F65" s="36">
        <f t="shared" si="4"/>
        <v>0</v>
      </c>
      <c r="G65" s="13">
        <v>1</v>
      </c>
      <c r="H65" s="32"/>
      <c r="I65" s="36">
        <f t="shared" si="5"/>
        <v>0</v>
      </c>
      <c r="J65" s="13">
        <v>1</v>
      </c>
      <c r="K65" s="32"/>
      <c r="L65" s="36">
        <f t="shared" si="6"/>
        <v>0</v>
      </c>
      <c r="M65" s="13">
        <v>1</v>
      </c>
      <c r="N65" s="32"/>
      <c r="O65" s="36">
        <f t="shared" si="7"/>
        <v>0</v>
      </c>
    </row>
    <row r="66" spans="1:15" ht="66" customHeight="1">
      <c r="A66" s="18" t="s">
        <v>112</v>
      </c>
      <c r="B66" s="17" t="s">
        <v>113</v>
      </c>
      <c r="C66" s="13" t="s">
        <v>47</v>
      </c>
      <c r="D66" s="23" t="s">
        <v>114</v>
      </c>
      <c r="E66" s="81"/>
      <c r="F66" s="82"/>
      <c r="G66" s="23" t="s">
        <v>115</v>
      </c>
      <c r="H66" s="90"/>
      <c r="I66" s="91"/>
      <c r="J66" s="23" t="s">
        <v>116</v>
      </c>
      <c r="K66" s="90"/>
      <c r="L66" s="91"/>
      <c r="M66" s="23" t="s">
        <v>117</v>
      </c>
      <c r="N66" s="90"/>
      <c r="O66" s="91"/>
    </row>
    <row r="67" spans="1:15">
      <c r="A67" s="86" t="s">
        <v>118</v>
      </c>
      <c r="B67" s="87"/>
      <c r="C67" s="87"/>
      <c r="D67" s="85"/>
      <c r="E67" s="41">
        <f>+SUM(F38:F60)+SUM(F62+F63)+SUM(F65+E66)</f>
        <v>0</v>
      </c>
      <c r="F67" s="42"/>
      <c r="G67" s="14" t="s">
        <v>118</v>
      </c>
      <c r="H67" s="41">
        <f>+SUM(I38:I60)+SUM(I62+I63)+SUM(I65+H66)</f>
        <v>0</v>
      </c>
      <c r="I67" s="42"/>
      <c r="J67" s="14" t="s">
        <v>118</v>
      </c>
      <c r="K67" s="41">
        <f>+SUM(L38:L60)+SUM(L62+L63)+SUM(L65+K66)</f>
        <v>0</v>
      </c>
      <c r="L67" s="42"/>
      <c r="M67" s="14" t="s">
        <v>118</v>
      </c>
      <c r="N67" s="41">
        <f>+SUM(O38:O60)+SUM(O62+O63)+SUM(O65+N66)</f>
        <v>0</v>
      </c>
      <c r="O67" s="42"/>
    </row>
    <row r="68" spans="1:15">
      <c r="A68" s="83" t="s">
        <v>119</v>
      </c>
      <c r="B68" s="84"/>
      <c r="C68" s="85"/>
      <c r="D68" s="15">
        <v>0</v>
      </c>
      <c r="E68" s="41">
        <f>+E67*$D$68</f>
        <v>0</v>
      </c>
      <c r="F68" s="42"/>
      <c r="G68" s="15">
        <v>0</v>
      </c>
      <c r="H68" s="41">
        <f>+H67*$G$68</f>
        <v>0</v>
      </c>
      <c r="I68" s="42"/>
      <c r="J68" s="15">
        <v>0</v>
      </c>
      <c r="K68" s="41">
        <f>+K67*$J$68</f>
        <v>0</v>
      </c>
      <c r="L68" s="42"/>
      <c r="M68" s="15">
        <v>0</v>
      </c>
      <c r="N68" s="41">
        <f>+N67*$M$68</f>
        <v>0</v>
      </c>
      <c r="O68" s="42"/>
    </row>
    <row r="69" spans="1:15">
      <c r="A69" s="83" t="s">
        <v>120</v>
      </c>
      <c r="B69" s="84"/>
      <c r="C69" s="85"/>
      <c r="D69" s="15">
        <v>0</v>
      </c>
      <c r="E69" s="41">
        <f>+E67*$D$69</f>
        <v>0</v>
      </c>
      <c r="F69" s="42"/>
      <c r="G69" s="15">
        <v>0</v>
      </c>
      <c r="H69" s="41">
        <f>+H67*$G$69</f>
        <v>0</v>
      </c>
      <c r="I69" s="42"/>
      <c r="J69" s="15">
        <v>0</v>
      </c>
      <c r="K69" s="41">
        <f>+K67*$J$69</f>
        <v>0</v>
      </c>
      <c r="L69" s="42"/>
      <c r="M69" s="15">
        <v>0</v>
      </c>
      <c r="N69" s="41">
        <f>+N67*$M$69</f>
        <v>0</v>
      </c>
      <c r="O69" s="42"/>
    </row>
    <row r="70" spans="1:15">
      <c r="A70" s="83" t="s">
        <v>121</v>
      </c>
      <c r="B70" s="84"/>
      <c r="C70" s="85"/>
      <c r="D70" s="15">
        <v>0</v>
      </c>
      <c r="E70" s="41">
        <f>+E67*$D$70</f>
        <v>0</v>
      </c>
      <c r="F70" s="42"/>
      <c r="G70" s="15">
        <v>0</v>
      </c>
      <c r="H70" s="41">
        <f>+H67*$G$70</f>
        <v>0</v>
      </c>
      <c r="I70" s="42"/>
      <c r="J70" s="15">
        <v>0</v>
      </c>
      <c r="K70" s="41">
        <f>+K67*$J$70</f>
        <v>0</v>
      </c>
      <c r="L70" s="42"/>
      <c r="M70" s="15">
        <v>0</v>
      </c>
      <c r="N70" s="41">
        <f>+N67*$M$70</f>
        <v>0</v>
      </c>
      <c r="O70" s="42"/>
    </row>
    <row r="71" spans="1:15">
      <c r="A71" s="83" t="s">
        <v>122</v>
      </c>
      <c r="B71" s="84"/>
      <c r="C71" s="85"/>
      <c r="D71" s="16">
        <v>0.19</v>
      </c>
      <c r="E71" s="41">
        <f>+E70*0.19</f>
        <v>0</v>
      </c>
      <c r="F71" s="42"/>
      <c r="G71" s="16">
        <v>0.19</v>
      </c>
      <c r="H71" s="41">
        <f>+H70*0.19</f>
        <v>0</v>
      </c>
      <c r="I71" s="42"/>
      <c r="J71" s="16">
        <v>0.19</v>
      </c>
      <c r="K71" s="41">
        <f>+K70*0.19</f>
        <v>0</v>
      </c>
      <c r="L71" s="42"/>
      <c r="M71" s="16">
        <v>0.19</v>
      </c>
      <c r="N71" s="41">
        <f>+N70*0.19</f>
        <v>0</v>
      </c>
      <c r="O71" s="42"/>
    </row>
    <row r="72" spans="1:15" ht="15.6" customHeight="1">
      <c r="A72" s="83" t="s">
        <v>123</v>
      </c>
      <c r="B72" s="84"/>
      <c r="C72" s="84"/>
      <c r="D72" s="85"/>
      <c r="E72" s="41">
        <f>+SUM(E67:E71)</f>
        <v>0</v>
      </c>
      <c r="F72" s="42"/>
      <c r="G72" s="14" t="s">
        <v>123</v>
      </c>
      <c r="H72" s="41">
        <f>+SUM(H67:H71)</f>
        <v>0</v>
      </c>
      <c r="I72" s="42"/>
      <c r="J72" s="14" t="s">
        <v>123</v>
      </c>
      <c r="K72" s="41">
        <f>+SUM(K67:K71)</f>
        <v>0</v>
      </c>
      <c r="L72" s="42"/>
      <c r="M72" s="14" t="s">
        <v>123</v>
      </c>
      <c r="N72" s="41">
        <f>+SUM(N67:N71)</f>
        <v>0</v>
      </c>
      <c r="O72" s="42"/>
    </row>
    <row r="73" spans="1:15">
      <c r="A73" s="2"/>
      <c r="B73" s="2"/>
      <c r="C73" s="3"/>
      <c r="D73" s="3"/>
      <c r="E73" s="7"/>
      <c r="F73" s="7"/>
      <c r="G73" s="7"/>
      <c r="H73" s="7"/>
      <c r="I73" s="7"/>
      <c r="J73" s="3"/>
      <c r="K73" s="7"/>
      <c r="L73" s="7"/>
      <c r="M73" s="3"/>
      <c r="N73" s="7"/>
      <c r="O73" s="7"/>
    </row>
    <row r="74" spans="1:15" ht="16.149999999999999" customHeight="1">
      <c r="A74" s="49" t="s">
        <v>124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50"/>
      <c r="N74" s="50"/>
      <c r="O74" s="50"/>
    </row>
    <row r="75" spans="1:15" ht="34.5" customHeight="1">
      <c r="A75" s="43" t="s">
        <v>14</v>
      </c>
      <c r="B75" s="44"/>
      <c r="C75" s="45"/>
      <c r="D75" s="43" t="s">
        <v>15</v>
      </c>
      <c r="E75" s="44"/>
      <c r="F75" s="45"/>
      <c r="G75" s="43" t="s">
        <v>55</v>
      </c>
      <c r="H75" s="44"/>
      <c r="I75" s="45"/>
      <c r="J75" s="43" t="s">
        <v>17</v>
      </c>
      <c r="K75" s="44"/>
      <c r="L75" s="44"/>
      <c r="M75" s="46" t="s">
        <v>18</v>
      </c>
      <c r="N75" s="46"/>
      <c r="O75" s="46"/>
    </row>
    <row r="76" spans="1:15">
      <c r="A76" s="1" t="s">
        <v>19</v>
      </c>
      <c r="B76" s="1" t="s">
        <v>20</v>
      </c>
      <c r="C76" s="1" t="s">
        <v>21</v>
      </c>
      <c r="D76" s="1" t="s">
        <v>22</v>
      </c>
      <c r="E76" s="1" t="s">
        <v>125</v>
      </c>
      <c r="F76" s="1" t="s">
        <v>57</v>
      </c>
      <c r="G76" s="1" t="s">
        <v>22</v>
      </c>
      <c r="H76" s="1" t="s">
        <v>125</v>
      </c>
      <c r="I76" s="1" t="s">
        <v>57</v>
      </c>
      <c r="J76" s="1" t="s">
        <v>22</v>
      </c>
      <c r="K76" s="1" t="s">
        <v>125</v>
      </c>
      <c r="L76" s="1" t="s">
        <v>57</v>
      </c>
      <c r="M76" s="38" t="s">
        <v>22</v>
      </c>
      <c r="N76" s="39" t="s">
        <v>125</v>
      </c>
      <c r="O76" s="38" t="s">
        <v>57</v>
      </c>
    </row>
    <row r="77" spans="1:15" ht="16.5" customHeight="1">
      <c r="A77" s="21">
        <v>4</v>
      </c>
      <c r="B77" s="22" t="s">
        <v>126</v>
      </c>
      <c r="C77" s="21"/>
      <c r="D77" s="21" t="s">
        <v>28</v>
      </c>
      <c r="E77" s="21"/>
      <c r="F77" s="21"/>
      <c r="G77" s="21" t="s">
        <v>29</v>
      </c>
      <c r="H77" s="21"/>
      <c r="I77" s="21"/>
      <c r="J77" s="21" t="s">
        <v>30</v>
      </c>
      <c r="K77" s="21"/>
      <c r="L77" s="21"/>
      <c r="M77" s="21" t="s">
        <v>31</v>
      </c>
      <c r="N77" s="27"/>
      <c r="O77" s="27"/>
    </row>
    <row r="78" spans="1:15" ht="96.75">
      <c r="A78" s="6" t="s">
        <v>127</v>
      </c>
      <c r="B78" s="17" t="s">
        <v>128</v>
      </c>
      <c r="C78" s="13" t="s">
        <v>47</v>
      </c>
      <c r="D78" s="13">
        <v>1</v>
      </c>
      <c r="E78" s="32"/>
      <c r="F78" s="36">
        <f t="shared" ref="F78:F81" si="12">D78*E78</f>
        <v>0</v>
      </c>
      <c r="G78" s="13">
        <v>1</v>
      </c>
      <c r="H78" s="32"/>
      <c r="I78" s="36">
        <f t="shared" ref="I78:I81" si="13">G78*H78</f>
        <v>0</v>
      </c>
      <c r="J78" s="13">
        <v>1</v>
      </c>
      <c r="K78" s="32"/>
      <c r="L78" s="36">
        <f t="shared" ref="L78:L81" si="14">J78*K78</f>
        <v>0</v>
      </c>
      <c r="M78" s="40">
        <v>1</v>
      </c>
      <c r="N78" s="32"/>
      <c r="O78" s="36">
        <f t="shared" ref="O78:O81" si="15">M78*N78</f>
        <v>0</v>
      </c>
    </row>
    <row r="79" spans="1:15" ht="27.75">
      <c r="A79" s="6" t="s">
        <v>129</v>
      </c>
      <c r="B79" s="17" t="s">
        <v>130</v>
      </c>
      <c r="C79" s="13" t="s">
        <v>131</v>
      </c>
      <c r="D79" s="13">
        <v>1</v>
      </c>
      <c r="E79" s="32"/>
      <c r="F79" s="36">
        <f t="shared" si="12"/>
        <v>0</v>
      </c>
      <c r="G79" s="13">
        <v>1</v>
      </c>
      <c r="H79" s="32"/>
      <c r="I79" s="36">
        <f t="shared" si="13"/>
        <v>0</v>
      </c>
      <c r="J79" s="13">
        <v>1</v>
      </c>
      <c r="K79" s="32"/>
      <c r="L79" s="36">
        <f t="shared" si="14"/>
        <v>0</v>
      </c>
      <c r="M79" s="40">
        <v>1</v>
      </c>
      <c r="N79" s="32"/>
      <c r="O79" s="36">
        <f t="shared" si="15"/>
        <v>0</v>
      </c>
    </row>
    <row r="80" spans="1:15" ht="27.75">
      <c r="A80" s="6" t="s">
        <v>132</v>
      </c>
      <c r="B80" s="17" t="s">
        <v>133</v>
      </c>
      <c r="C80" s="13" t="s">
        <v>134</v>
      </c>
      <c r="D80" s="13">
        <v>1</v>
      </c>
      <c r="E80" s="32"/>
      <c r="F80" s="36">
        <f t="shared" si="12"/>
        <v>0</v>
      </c>
      <c r="G80" s="13">
        <v>1</v>
      </c>
      <c r="H80" s="32"/>
      <c r="I80" s="36">
        <f t="shared" si="13"/>
        <v>0</v>
      </c>
      <c r="J80" s="13">
        <v>1</v>
      </c>
      <c r="K80" s="32"/>
      <c r="L80" s="36">
        <f t="shared" si="14"/>
        <v>0</v>
      </c>
      <c r="M80" s="40">
        <v>1</v>
      </c>
      <c r="N80" s="32"/>
      <c r="O80" s="36">
        <f t="shared" si="15"/>
        <v>0</v>
      </c>
    </row>
    <row r="81" spans="1:15" ht="41.25">
      <c r="A81" s="6" t="s">
        <v>135</v>
      </c>
      <c r="B81" s="17" t="s">
        <v>136</v>
      </c>
      <c r="C81" s="13" t="s">
        <v>137</v>
      </c>
      <c r="D81" s="13">
        <v>1</v>
      </c>
      <c r="E81" s="32"/>
      <c r="F81" s="36">
        <f t="shared" si="12"/>
        <v>0</v>
      </c>
      <c r="G81" s="13">
        <v>1</v>
      </c>
      <c r="H81" s="32"/>
      <c r="I81" s="36">
        <f t="shared" si="13"/>
        <v>0</v>
      </c>
      <c r="J81" s="13">
        <v>1</v>
      </c>
      <c r="K81" s="32"/>
      <c r="L81" s="36">
        <f t="shared" si="14"/>
        <v>0</v>
      </c>
      <c r="M81" s="40">
        <v>1</v>
      </c>
      <c r="N81" s="32"/>
      <c r="O81" s="36">
        <f t="shared" si="15"/>
        <v>0</v>
      </c>
    </row>
    <row r="82" spans="1:15" ht="39.75" customHeight="1">
      <c r="A82" s="119" t="s">
        <v>52</v>
      </c>
      <c r="B82" s="119"/>
      <c r="C82" s="119"/>
      <c r="D82" s="119"/>
      <c r="E82" s="51">
        <f>+SUM(F78:F81)</f>
        <v>0</v>
      </c>
      <c r="F82" s="52"/>
      <c r="G82" s="12" t="s">
        <v>53</v>
      </c>
      <c r="H82" s="51">
        <f>+SUM(I78:I81)</f>
        <v>0</v>
      </c>
      <c r="I82" s="52"/>
      <c r="J82" s="12" t="s">
        <v>53</v>
      </c>
      <c r="K82" s="51">
        <f>+SUM(L78:L81)</f>
        <v>0</v>
      </c>
      <c r="L82" s="52"/>
      <c r="M82" s="33" t="s">
        <v>53</v>
      </c>
      <c r="N82" s="126">
        <f>+SUM(O78:O81)</f>
        <v>0</v>
      </c>
      <c r="O82" s="127"/>
    </row>
    <row r="83" spans="1:15" ht="25.5" customHeight="1"/>
    <row r="84" spans="1:15" ht="16.5" customHeight="1">
      <c r="A84" s="128" t="s">
        <v>138</v>
      </c>
      <c r="B84" s="129"/>
    </row>
    <row r="85" spans="1:15" ht="16.5" customHeight="1">
      <c r="A85" s="128" t="s">
        <v>139</v>
      </c>
      <c r="B85" s="129"/>
    </row>
    <row r="86" spans="1:15" ht="16.5" customHeight="1">
      <c r="A86" s="130" t="s">
        <v>140</v>
      </c>
      <c r="B86" s="131"/>
    </row>
    <row r="87" spans="1:15" ht="16.5" customHeight="1">
      <c r="A87" s="130" t="s">
        <v>141</v>
      </c>
      <c r="B87" s="131"/>
    </row>
    <row r="88" spans="1:15" ht="16.5" customHeight="1">
      <c r="A88" s="128"/>
      <c r="B88" s="129"/>
    </row>
  </sheetData>
  <mergeCells count="130">
    <mergeCell ref="A86:B86"/>
    <mergeCell ref="A87:B87"/>
    <mergeCell ref="A88:B88"/>
    <mergeCell ref="N72:O72"/>
    <mergeCell ref="E82:F82"/>
    <mergeCell ref="H82:I82"/>
    <mergeCell ref="K82:L82"/>
    <mergeCell ref="N82:O82"/>
    <mergeCell ref="J75:L75"/>
    <mergeCell ref="G75:I75"/>
    <mergeCell ref="D75:F75"/>
    <mergeCell ref="E72:F72"/>
    <mergeCell ref="H72:I72"/>
    <mergeCell ref="A82:D82"/>
    <mergeCell ref="A75:C75"/>
    <mergeCell ref="A74:O74"/>
    <mergeCell ref="M75:O75"/>
    <mergeCell ref="A72:D72"/>
    <mergeCell ref="K69:L69"/>
    <mergeCell ref="K70:L70"/>
    <mergeCell ref="K71:L71"/>
    <mergeCell ref="K72:L72"/>
    <mergeCell ref="A84:B84"/>
    <mergeCell ref="A85:B85"/>
    <mergeCell ref="C6:O6"/>
    <mergeCell ref="C7:O7"/>
    <mergeCell ref="C8:O8"/>
    <mergeCell ref="A34:C34"/>
    <mergeCell ref="A31:D31"/>
    <mergeCell ref="A8:B8"/>
    <mergeCell ref="A19:C19"/>
    <mergeCell ref="E31:F31"/>
    <mergeCell ref="D19:F19"/>
    <mergeCell ref="A6:B6"/>
    <mergeCell ref="A7:B7"/>
    <mergeCell ref="E24:F24"/>
    <mergeCell ref="E25:F25"/>
    <mergeCell ref="C21:O21"/>
    <mergeCell ref="H22:I22"/>
    <mergeCell ref="H23:I23"/>
    <mergeCell ref="K22:L22"/>
    <mergeCell ref="K23:L23"/>
    <mergeCell ref="K24:L24"/>
    <mergeCell ref="K25:L25"/>
    <mergeCell ref="K26:L26"/>
    <mergeCell ref="A1:O1"/>
    <mergeCell ref="A2:O2"/>
    <mergeCell ref="A3:O3"/>
    <mergeCell ref="A4:O4"/>
    <mergeCell ref="A5:O5"/>
    <mergeCell ref="G19:I19"/>
    <mergeCell ref="J19:L19"/>
    <mergeCell ref="M19:O19"/>
    <mergeCell ref="H20:I20"/>
    <mergeCell ref="K20:L20"/>
    <mergeCell ref="N24:O24"/>
    <mergeCell ref="N25:O25"/>
    <mergeCell ref="N26:O26"/>
    <mergeCell ref="N20:O20"/>
    <mergeCell ref="N22:O22"/>
    <mergeCell ref="N23:O23"/>
    <mergeCell ref="A70:C70"/>
    <mergeCell ref="A71:C71"/>
    <mergeCell ref="E67:F67"/>
    <mergeCell ref="E68:F68"/>
    <mergeCell ref="E69:F69"/>
    <mergeCell ref="E20:F20"/>
    <mergeCell ref="E22:F22"/>
    <mergeCell ref="E23:F23"/>
    <mergeCell ref="C64:O64"/>
    <mergeCell ref="E66:F66"/>
    <mergeCell ref="H66:I66"/>
    <mergeCell ref="K66:L66"/>
    <mergeCell ref="N66:O66"/>
    <mergeCell ref="E70:F70"/>
    <mergeCell ref="E71:F71"/>
    <mergeCell ref="H67:I67"/>
    <mergeCell ref="H68:I68"/>
    <mergeCell ref="H69:I69"/>
    <mergeCell ref="N67:O67"/>
    <mergeCell ref="N68:O68"/>
    <mergeCell ref="N69:O69"/>
    <mergeCell ref="H24:I24"/>
    <mergeCell ref="H25:I25"/>
    <mergeCell ref="H26:I26"/>
    <mergeCell ref="C27:O27"/>
    <mergeCell ref="E26:F26"/>
    <mergeCell ref="E28:F28"/>
    <mergeCell ref="E29:F29"/>
    <mergeCell ref="E30:F30"/>
    <mergeCell ref="H28:I28"/>
    <mergeCell ref="H30:I30"/>
    <mergeCell ref="K30:L30"/>
    <mergeCell ref="A68:C68"/>
    <mergeCell ref="A67:D67"/>
    <mergeCell ref="K67:L67"/>
    <mergeCell ref="K68:L68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N70:O70"/>
    <mergeCell ref="N71:O71"/>
    <mergeCell ref="H70:I70"/>
    <mergeCell ref="H71:I71"/>
    <mergeCell ref="D34:F34"/>
    <mergeCell ref="G34:I34"/>
    <mergeCell ref="J34:L34"/>
    <mergeCell ref="M34:O34"/>
    <mergeCell ref="K28:L28"/>
    <mergeCell ref="A33:O33"/>
    <mergeCell ref="N31:O31"/>
    <mergeCell ref="C36:O36"/>
    <mergeCell ref="C61:O61"/>
    <mergeCell ref="K31:L31"/>
    <mergeCell ref="H31:I31"/>
    <mergeCell ref="H29:I29"/>
    <mergeCell ref="K29:L29"/>
    <mergeCell ref="N29:O29"/>
    <mergeCell ref="C40:O40"/>
    <mergeCell ref="C37:O37"/>
    <mergeCell ref="C56:O56"/>
    <mergeCell ref="N28:O28"/>
    <mergeCell ref="N30:O30"/>
    <mergeCell ref="A69:C69"/>
  </mergeCells>
  <phoneticPr fontId="3" type="noConversion"/>
  <pageMargins left="0.7" right="0.7" top="0.75" bottom="0.75" header="0.3" footer="0.3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20" ma:contentTypeDescription="Crear nuevo documento." ma:contentTypeScope="" ma:versionID="171ec4270a7517cfab954fe506e7ba1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790b04730594abcddcb08cfc870d048d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  <_ip_UnifiedCompliancePolicyUIAction xmlns="http://schemas.microsoft.com/sharepoint/v3" xsi:nil="true"/>
    <_ip_UnifiedCompliancePolicyProperties xmlns="http://schemas.microsoft.com/sharepoint/v3" xsi:nil="true"/>
    <SharedWithUsers xmlns="440ad6e9-74fc-41c0-90ce-2f3dee244990">
      <UserInfo>
        <DisplayName>Diego Armando Cuervo Melo</DisplayName>
        <AccountId>91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DEB170-1443-4548-ABB1-FF6CC64F9B8C}"/>
</file>

<file path=customXml/itemProps2.xml><?xml version="1.0" encoding="utf-8"?>
<ds:datastoreItem xmlns:ds="http://schemas.openxmlformats.org/officeDocument/2006/customXml" ds:itemID="{042B3B8F-CDD2-4C7D-9C11-BF5A58A18F35}"/>
</file>

<file path=customXml/itemProps3.xml><?xml version="1.0" encoding="utf-8"?>
<ds:datastoreItem xmlns:ds="http://schemas.openxmlformats.org/officeDocument/2006/customXml" ds:itemID="{23CEB4E2-0647-4AAB-ABEE-DA6729200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2023-06-01T19:51:14Z</dcterms:created>
  <dcterms:modified xsi:type="dcterms:W3CDTF">2024-06-28T23:49:02Z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