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https://ivfenoge-my.sharepoint.com/personal/kgrosso_fenoge_gov_co/Documents/FENOGE COMPARTIDA 2022/2. Coordinación de Contratos/02. Planeación Contractual/SIP 2026/00z. SIP-00X-2026 Representación, CGM &amp; AOM/Anexos/"/>
    </mc:Choice>
  </mc:AlternateContent>
  <xr:revisionPtr revIDLastSave="0" documentId="8_{EF9C6D80-A778-4EA2-B6CA-3AECE105C727}" xr6:coauthVersionLast="47" xr6:coauthVersionMax="47" xr10:uidLastSave="{00000000-0000-0000-0000-000000000000}"/>
  <bookViews>
    <workbookView xWindow="-108" yWindow="-108" windowWidth="23256" windowHeight="12456" xr2:uid="{00000000-000D-0000-FFFF-FFFF00000000}"/>
  </bookViews>
  <sheets>
    <sheet name="Matriz de riesgos" sheetId="16" r:id="rId1"/>
    <sheet name="Sugerencias" sheetId="15" r:id="rId2"/>
    <sheet name="Impacto" sheetId="12" r:id="rId3"/>
    <sheet name="Probabilidad" sheetId="11" r:id="rId4"/>
    <sheet name="Valoración" sheetId="13" r:id="rId5"/>
    <sheet name="Categoría" sheetId="14" r:id="rId6"/>
  </sheets>
  <definedNames>
    <definedName name="_xlnm._FilterDatabase" localSheetId="0" hidden="1">'Matriz de riesgos'!$A$4:$AG$5</definedName>
    <definedName name="_xlnm.Print_Area" localSheetId="5">Categoría!$A$1:$C$12</definedName>
    <definedName name="_xlnm.Print_Area" localSheetId="2">Impacto!$A$1:$I$14</definedName>
    <definedName name="_xlnm.Print_Area" localSheetId="3">Probabilidad!$A$1:$D$14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 roundtripDataSignature="AMtx7miaFiSHrbGsjeurl/z7tsRzGO8AEg=="/>
    </ext>
  </extLst>
</workbook>
</file>

<file path=xl/calcChain.xml><?xml version="1.0" encoding="utf-8"?>
<calcChain xmlns="http://schemas.openxmlformats.org/spreadsheetml/2006/main">
  <c r="A30" i="16" l="1"/>
  <c r="AA61" i="16"/>
  <c r="AB61" i="16" s="1"/>
  <c r="P61" i="16"/>
  <c r="Q61" i="16" s="1"/>
  <c r="AA29" i="16"/>
  <c r="AB29" i="16" s="1"/>
  <c r="P29" i="16"/>
  <c r="Q29" i="16" s="1"/>
  <c r="AA60" i="16"/>
  <c r="AB60" i="16" s="1"/>
  <c r="P60" i="16"/>
  <c r="Q60" i="16" s="1"/>
  <c r="AA59" i="16"/>
  <c r="AB59" i="16" s="1"/>
  <c r="P59" i="16"/>
  <c r="Q59" i="16" s="1"/>
  <c r="AA58" i="16"/>
  <c r="AB58" i="16" s="1"/>
  <c r="P58" i="16"/>
  <c r="Q58" i="16"/>
  <c r="AA57" i="16"/>
  <c r="AB57" i="16" s="1"/>
  <c r="P57" i="16"/>
  <c r="Q57" i="16" s="1"/>
  <c r="AA56" i="16"/>
  <c r="AB56" i="16" s="1"/>
  <c r="P56" i="16"/>
  <c r="Q56" i="16" s="1"/>
  <c r="AA55" i="16"/>
  <c r="AB55" i="16" s="1"/>
  <c r="P55" i="16"/>
  <c r="Q55" i="16" s="1"/>
  <c r="AA54" i="16"/>
  <c r="AB54" i="16" s="1"/>
  <c r="P54" i="16"/>
  <c r="Q54" i="16" s="1"/>
  <c r="AA53" i="16"/>
  <c r="AB53" i="16" s="1"/>
  <c r="P53" i="16"/>
  <c r="Q53" i="16" s="1"/>
  <c r="AA52" i="16"/>
  <c r="AB52" i="16" s="1"/>
  <c r="P52" i="16"/>
  <c r="Q52" i="16" s="1"/>
  <c r="P51" i="16"/>
  <c r="Q51" i="16" s="1"/>
  <c r="AA51" i="16"/>
  <c r="AB51" i="16" s="1"/>
  <c r="AA50" i="16"/>
  <c r="AB50" i="16" s="1"/>
  <c r="P50" i="16"/>
  <c r="Q50" i="16" s="1"/>
  <c r="AA49" i="16"/>
  <c r="AB49" i="16" s="1"/>
  <c r="P49" i="16"/>
  <c r="Q49" i="16" s="1"/>
  <c r="AA48" i="16"/>
  <c r="AB48" i="16" s="1"/>
  <c r="P48" i="16"/>
  <c r="Q48" i="16" s="1"/>
  <c r="AA47" i="16"/>
  <c r="AB47" i="16" s="1"/>
  <c r="P47" i="16"/>
  <c r="Q47" i="16" s="1"/>
  <c r="AA46" i="16"/>
  <c r="AB46" i="16" s="1"/>
  <c r="P46" i="16"/>
  <c r="Q46" i="16" s="1"/>
  <c r="AA45" i="16"/>
  <c r="AB45" i="16" s="1"/>
  <c r="P45" i="16"/>
  <c r="Q45" i="16" s="1"/>
  <c r="AA44" i="16"/>
  <c r="AB44" i="16" s="1"/>
  <c r="P44" i="16"/>
  <c r="Q44" i="16" s="1"/>
  <c r="P43" i="16"/>
  <c r="Q43" i="16" s="1"/>
  <c r="AA43" i="16"/>
  <c r="AB43" i="16" s="1"/>
  <c r="AA28" i="16"/>
  <c r="AB28" i="16" s="1"/>
  <c r="AA27" i="16"/>
  <c r="AB27" i="16" s="1"/>
  <c r="AA26" i="16"/>
  <c r="AB26" i="16" s="1"/>
  <c r="AA25" i="16"/>
  <c r="AB25" i="16" s="1"/>
  <c r="AA24" i="16"/>
  <c r="AB24" i="16" s="1"/>
  <c r="AA23" i="16"/>
  <c r="AB23" i="16" s="1"/>
  <c r="AA22" i="16"/>
  <c r="AB22" i="16" s="1"/>
  <c r="AA21" i="16"/>
  <c r="AB21" i="16" s="1"/>
  <c r="AA20" i="16"/>
  <c r="AB20" i="16" s="1"/>
  <c r="AA19" i="16"/>
  <c r="AB19" i="16" s="1"/>
  <c r="AA18" i="16"/>
  <c r="AB18" i="16" s="1"/>
  <c r="AA17" i="16"/>
  <c r="AB17" i="16" s="1"/>
  <c r="AA16" i="16"/>
  <c r="AB16" i="16" s="1"/>
  <c r="AA15" i="16"/>
  <c r="AB15" i="16" s="1"/>
  <c r="AA14" i="16"/>
  <c r="AB14" i="16" s="1"/>
  <c r="AA13" i="16"/>
  <c r="AB13" i="16" s="1"/>
  <c r="AA12" i="16"/>
  <c r="AB12" i="16" s="1"/>
  <c r="AA11" i="16"/>
  <c r="AB11" i="16" s="1"/>
  <c r="AA10" i="16"/>
  <c r="AB10" i="16" s="1"/>
  <c r="AA9" i="16"/>
  <c r="AB9" i="16" s="1"/>
  <c r="AA8" i="16"/>
  <c r="AB8" i="16" s="1"/>
  <c r="Q39" i="16"/>
  <c r="Q38" i="16"/>
  <c r="Q37" i="16"/>
  <c r="Q36" i="16"/>
  <c r="Q35" i="16"/>
  <c r="P34" i="16"/>
  <c r="Q34" i="16" s="1"/>
  <c r="P33" i="16"/>
  <c r="Q33" i="16" s="1"/>
  <c r="P32" i="16"/>
  <c r="Q32" i="16" s="1"/>
  <c r="P11" i="16"/>
  <c r="Q11" i="16" s="1"/>
  <c r="P7" i="16"/>
  <c r="Q7" i="16"/>
  <c r="AA31" i="16"/>
  <c r="AB31" i="16" s="1"/>
  <c r="P31" i="16"/>
  <c r="Q31" i="16" s="1"/>
  <c r="AC30" i="16"/>
  <c r="AA30" i="16"/>
  <c r="AB30" i="16" s="1"/>
  <c r="P30" i="16"/>
  <c r="Q30" i="16" s="1"/>
  <c r="A31" i="16"/>
  <c r="A32" i="16" s="1"/>
  <c r="A33" i="16" s="1"/>
  <c r="A34" i="16" s="1"/>
  <c r="A35" i="16" s="1"/>
  <c r="A36" i="16" s="1"/>
  <c r="A37" i="16" s="1"/>
  <c r="A38" i="16" s="1"/>
  <c r="A39" i="16" s="1"/>
  <c r="P28" i="16"/>
  <c r="Q28" i="16" s="1"/>
  <c r="P27" i="16"/>
  <c r="Q27" i="16" s="1"/>
  <c r="P26" i="16"/>
  <c r="Q26" i="16" s="1"/>
  <c r="P25" i="16"/>
  <c r="Q25" i="16" s="1"/>
  <c r="AA7" i="16"/>
  <c r="AB7" i="16" s="1"/>
  <c r="P17" i="16"/>
  <c r="Q17" i="16" s="1"/>
  <c r="P16" i="16"/>
  <c r="Q16" i="16" s="1"/>
  <c r="A8" i="16"/>
  <c r="A9" i="16" s="1"/>
  <c r="A10" i="16" s="1"/>
  <c r="A13" i="16" s="1"/>
  <c r="A14" i="16" s="1"/>
  <c r="A15" i="16" s="1"/>
  <c r="A16" i="16" s="1"/>
  <c r="A17" i="16" s="1"/>
  <c r="A18" i="16" s="1"/>
  <c r="A19" i="16" s="1"/>
  <c r="A20" i="16" s="1"/>
  <c r="A21" i="16" s="1"/>
  <c r="A22" i="16" s="1"/>
  <c r="A23" i="16" s="1"/>
  <c r="A24" i="16" s="1"/>
  <c r="A25" i="16" s="1"/>
  <c r="A26" i="16" s="1"/>
  <c r="A27" i="16" s="1"/>
  <c r="A28" i="16" s="1"/>
  <c r="A29" i="16" s="1"/>
  <c r="P8" i="16"/>
  <c r="Q8" i="16" s="1"/>
  <c r="P9" i="16"/>
  <c r="Q9" i="16" s="1"/>
  <c r="P10" i="16"/>
  <c r="Q10" i="16" s="1"/>
  <c r="P12" i="16"/>
  <c r="Q12" i="16" s="1"/>
  <c r="P13" i="16"/>
  <c r="Q13" i="16" s="1"/>
  <c r="P14" i="16"/>
  <c r="Q14" i="16" s="1"/>
  <c r="P15" i="16"/>
  <c r="Q15" i="16" s="1"/>
  <c r="P18" i="16"/>
  <c r="Q18" i="16" s="1"/>
  <c r="P19" i="16"/>
  <c r="Q19" i="16" s="1"/>
  <c r="P20" i="16"/>
  <c r="Q20" i="16" s="1"/>
  <c r="P21" i="16"/>
  <c r="Q21" i="16" s="1"/>
  <c r="P22" i="16"/>
  <c r="Q22" i="16" s="1"/>
  <c r="P23" i="16"/>
  <c r="Q23" i="16" s="1"/>
  <c r="P24" i="16"/>
  <c r="Q24" i="16" s="1"/>
</calcChain>
</file>

<file path=xl/sharedStrings.xml><?xml version="1.0" encoding="utf-8"?>
<sst xmlns="http://schemas.openxmlformats.org/spreadsheetml/2006/main" count="666" uniqueCount="338">
  <si>
    <t>FONDO DE ENERGÍAS NO CONVENCIONALES Y GESTIÓN EFICIENTE DE LA ENERGÍA – FENOGE</t>
  </si>
  <si>
    <t>Ref. SIP-008-2026-FENOGE</t>
  </si>
  <si>
    <t>Anexo 02- Matriz de riesgos</t>
  </si>
  <si>
    <t>No.</t>
  </si>
  <si>
    <t xml:space="preserve">Clase </t>
  </si>
  <si>
    <t>Fuente</t>
  </si>
  <si>
    <t>Etapa</t>
  </si>
  <si>
    <t>Tipo</t>
  </si>
  <si>
    <t>Descripción
(Qué puede pasar y cómo puede ocurrir)</t>
  </si>
  <si>
    <t xml:space="preserve">Consecuencia de la ocurrencia del riesgo </t>
  </si>
  <si>
    <t>Probabilidad</t>
  </si>
  <si>
    <r>
      <t>Impacto</t>
    </r>
    <r>
      <rPr>
        <sz val="10"/>
        <color theme="1"/>
        <rFont val="Calibri"/>
        <family val="2"/>
        <scheme val="major"/>
      </rPr>
      <t xml:space="preserve"> </t>
    </r>
  </si>
  <si>
    <t>Valoración</t>
  </si>
  <si>
    <t>Categoría</t>
  </si>
  <si>
    <t>¿A quién se le asigna?</t>
  </si>
  <si>
    <t>Tratamiento / Controles a seguir implementando</t>
  </si>
  <si>
    <t>Impacto después del tratamiento</t>
  </si>
  <si>
    <t>Persona responsable por implementar el tratamiento</t>
  </si>
  <si>
    <t xml:space="preserve">Monitoreo y revisión </t>
  </si>
  <si>
    <t xml:space="preserve">Impacto </t>
  </si>
  <si>
    <t xml:space="preserve">Valoración </t>
  </si>
  <si>
    <t>¿Cómo se realiza el monitoreo?</t>
  </si>
  <si>
    <t>Periodicidad ¿Cuándo?</t>
  </si>
  <si>
    <t>Sigla</t>
  </si>
  <si>
    <t>Significado</t>
  </si>
  <si>
    <t xml:space="preserve">MATRIZ DE RIESGOS REPRESENTACIÓN DE FRONTERA COMERCIAL </t>
  </si>
  <si>
    <t>FENOGE</t>
  </si>
  <si>
    <t>Fondo de Energías No Convencionales y Gestión Eficiente de la Energía</t>
  </si>
  <si>
    <t>Específico</t>
  </si>
  <si>
    <t>Externo</t>
  </si>
  <si>
    <t>Planeación</t>
  </si>
  <si>
    <t>Técnico/Regulatorio</t>
  </si>
  <si>
    <t>Las plantas fotovoltaicas dispuestas por el FENOGE no cumplen (total o parcialmente) los requisitos técnicos, regulatorios y documentales exigidos por el Operador de Red (OR) para el concepto/aprobación de conexión como GD y/o por XM/ASIC para el registro de la frontera comercial de generación, debido a inconsistencias del expediente (dossier), pruebas incompletas, parámetros de conexión no conformes o soportes desactualizados</t>
  </si>
  <si>
    <t>* Ausencia de concepto/aprobación formal del OR para conexión.
* Rechazo del registro de frontera por XM/ASIC (por incumplimiento de requisitos o inconsistencia documental).
* Imposibilidad de iniciar ó continuar la representación y la operación de medición comercial/CGM en el marco del convenio</t>
  </si>
  <si>
    <r>
      <rPr>
        <b/>
        <sz val="10"/>
        <rFont val="Calibri"/>
        <family val="2"/>
        <scheme val="major"/>
      </rPr>
      <t>Control A — Checklist único y trazable por frontera (obligatorio)</t>
    </r>
    <r>
      <rPr>
        <sz val="10"/>
        <rFont val="Calibri"/>
        <family val="2"/>
        <scheme val="major"/>
      </rPr>
      <t xml:space="preserve">
checklist de alistamiento por frontera con ítems verificables (pruebas, parámetros y soportes exigibles por OR y XM/ASIC), con evidencia adjunta por cada ítem.
Evidencia mínima:
Checklist diligenciado (sí/no)
Carpeta de soporte por ítem (PDF/actas/certificados/estudios)
Acta de revisión conjunta y cierre de brechas
</t>
    </r>
    <r>
      <rPr>
        <b/>
        <sz val="10"/>
        <rFont val="Calibri"/>
        <family val="2"/>
        <scheme val="major"/>
      </rPr>
      <t xml:space="preserve">Control B — Obligación de entrega del “Dossier completo” por el Representado
</t>
    </r>
    <r>
      <rPr>
        <sz val="10"/>
        <rFont val="Calibri"/>
        <family val="2"/>
        <scheme val="major"/>
      </rPr>
      <t xml:space="preserve">El Representado entregue el expediente completo y original (incluye estudios y aprobación OR) dentro de 15 días hábiles de la solicitud.
Evidencia mínima: radicado de acuse de entrega del dossier + inventario documental.
</t>
    </r>
    <r>
      <rPr>
        <b/>
        <sz val="10"/>
        <rFont val="Calibri"/>
        <family val="2"/>
        <scheme val="major"/>
      </rPr>
      <t>Control C — Gate de entrada: “no radicar ó no registrar” si no hay 100% de cumplimiento</t>
    </r>
    <r>
      <rPr>
        <sz val="10"/>
        <rFont val="Calibri"/>
        <family val="2"/>
        <scheme val="major"/>
      </rPr>
      <t xml:space="preserve">
El Representante debe verificar previamente y rechazar formalmente (por escrito) cualquier frontera que no cumpla el 100% del checklist, notificando a FENOGE.
Evidencia mínima: comunicación formal de rechazo + reporte de brechas + plan de cierre.
</t>
    </r>
    <r>
      <rPr>
        <b/>
        <sz val="10"/>
        <rFont val="Calibri"/>
        <family val="2"/>
        <scheme val="major"/>
      </rPr>
      <t>Control D — Acta de alistamiento por frontera</t>
    </r>
    <r>
      <rPr>
        <sz val="10"/>
        <rFont val="Calibri"/>
        <family val="2"/>
        <scheme val="major"/>
      </rPr>
      <t xml:space="preserve">
Cierre documental con acta de alistamiento como evidencia de control y trazabilidad (previo al registro).
Evidencia mínima: acta firmada + checklist “cerrado” + repositorio compartido.
</t>
    </r>
  </si>
  <si>
    <t>Representante valida; FENOGE aprueba</t>
  </si>
  <si>
    <t>Revisión documental del checklist al inicio y con cada nueva frontera, comparando dossier vs checklist, marcando sí/no y anexando evidencias; reporte inicial de brechas con % cumplimiento; seguimiento semanal hasta cierre; soportes en repositorio compartido; acta de alistamiento y revisión conjunta final</t>
  </si>
  <si>
    <t>Al ingreso de cada frontera (y seguimiento semanal mientras haya brechas)</t>
  </si>
  <si>
    <t>GD</t>
  </si>
  <si>
    <t>Generación Distribuida</t>
  </si>
  <si>
    <t>Ejecución</t>
  </si>
  <si>
    <t>Operacional</t>
  </si>
  <si>
    <t xml:space="preserve">Falta de completitud documental para el alistamiento y registro de cada frontera GD (mapa de frontera, unifilares, certificados RETIE, ficha del medidor, actas de pruebas y energización OR y demás soportes exigidos). El riesgo se materializa cuando el dossier inicial por frontera presenta faltantes críticos o documentos inválidos (desactualizados, sin firmas responsables, certificados vencidos o no emitidos), lo que impide radicar correctamente ante XM/ASIC o genera devoluciones sucesivas.
</t>
  </si>
  <si>
    <t xml:space="preserve">
* Imposibilidad de registrar la frontera o devoluciones reiteradas por XM/ASIC por inconsistencias documentales, con reprocesos (3–4 iteraciones por frontera) y retrasos típicos de 3 a 6 meses en el registro efectivo.
* Postergación del inicio de operación comercial, lo que implica no liquidar ó percibir ingresos por excedentes (o no habilitar los beneficios comerciales previstos) durante los periodos en que la frontera no esté registrada.
* Sobrecarga administrativa y desviación del cronograma por ciclos de requerimientos, subsanaciones y radicaciones reiterativas </t>
  </si>
  <si>
    <t>Representante
(responsable exclusivo de consolidación expediente y alistamiento regulatorio según alcance propuesto).</t>
  </si>
  <si>
    <r>
      <rPr>
        <b/>
        <sz val="10"/>
        <rFont val="Calibri"/>
        <family val="2"/>
        <scheme val="major"/>
      </rPr>
      <t>Control A — Gestión documental por frontera</t>
    </r>
    <r>
      <rPr>
        <sz val="10"/>
        <rFont val="Calibri"/>
        <family val="2"/>
        <scheme val="major"/>
      </rPr>
      <t xml:space="preserve">
Una “carpeta de frontera” estándar con estructura fija (subcarpetas por tipo de documento) y control de versiones.
Evidencia: repositorio con estructura estándar + inventario documental por frontera firmado o validado.
</t>
    </r>
    <r>
      <rPr>
        <b/>
        <sz val="10"/>
        <rFont val="Calibri"/>
        <family val="2"/>
        <scheme val="major"/>
      </rPr>
      <t>Control B — KPI de completitud + “gate” de radicación</t>
    </r>
    <r>
      <rPr>
        <sz val="10"/>
        <rFont val="Calibri"/>
        <family val="2"/>
        <scheme val="major"/>
      </rPr>
      <t xml:space="preserve">
No se radica ante XM/ASIC si la frontera está &lt;100% del checklist (coherente con Riesgo 1).
Evidencia: checklist por frontera + reporte de brechas.
</t>
    </r>
    <r>
      <rPr>
        <b/>
        <sz val="10"/>
        <rFont val="Calibri"/>
        <family val="2"/>
        <scheme val="major"/>
      </rPr>
      <t>Control C — Validación de vigencia/validez (RETIE y firmas)</t>
    </r>
    <r>
      <rPr>
        <sz val="10"/>
        <rFont val="Calibri"/>
        <family val="2"/>
        <scheme val="major"/>
      </rPr>
      <t xml:space="preserve">
El Representante valida vigencia, firmas y consistencia mínima (unifilar firmado, RETIE vigente, actas OR selladas).
Evidencia: “matriz de vigencias” por documento (fecha emisión, vigencia, responsable).
</t>
    </r>
    <r>
      <rPr>
        <b/>
        <sz val="10"/>
        <rFont val="Calibri"/>
        <family val="2"/>
        <scheme val="major"/>
      </rPr>
      <t xml:space="preserve">Control D — Ruta de subsanación con responsables y fecha compromiso
</t>
    </r>
    <r>
      <rPr>
        <sz val="10"/>
        <rFont val="Calibri"/>
        <family val="2"/>
        <scheme val="major"/>
      </rPr>
      <t>Toda brecha debe tener responsable, fecha, soporte requerido y estado (abierto, en gestión, cerrado).
Evidencia: bitácora de brechas por frontera.</t>
    </r>
  </si>
  <si>
    <t>Representante</t>
  </si>
  <si>
    <t>Seguimiento semanal del % de completitud por frontera, brechas, responsable y fecha compromiso; reporte mensual consolidado a FENOGE con evidencias (capturas del repositorio y radicados); auditoría de bitácora y conciliación del estado con XM para validar que el avance reportado coincida con la realidad.</t>
  </si>
  <si>
    <t>Mensual
(Con alertas internas semanales si porcentaje completitud &lt;80% en cualquier frontera.)</t>
  </si>
  <si>
    <t>OR</t>
  </si>
  <si>
    <t>Operador de Red</t>
  </si>
  <si>
    <t>Interno</t>
  </si>
  <si>
    <t>Tecnológico</t>
  </si>
  <si>
    <t>Fallas en la gestión del Centro de Gestión de Medidas (CGM) y en la validación crítica de la medición comercial de las fronteras de generación GD (cumplimiento de requisitos de medición, calibración, sellos, configuración y comunicaciones). Se materializa cuando: (i) el medidor pierde vigencia metrológica (certificado vencido), (ii) se evidencia manipulación o pérdida de sellos, (iii) existen errores de parametrización (factor, constantes, CT/PT, relaciones), (iv) el medidor o modem no cumple con la homologación ante el OR/XM, o (v) hay indisponibilidad del canal de comunicación (data gaps), impidiendo la lectura confiable para reporte y liquidación</t>
  </si>
  <si>
    <t xml:space="preserve">La ocurrencia genera glosas recurrentes XM y liquidación errónea de excedentes (CREG, 2014, Res. 038, art. 15). Además, provoca estimaciones erróneas, glosas XM y pérdida de ingresos por excedentes (CREG, 2014, Res. 038).
Este riesgo conlleva invalidación completa de lecturas en uno o más ciclos de liquidación XM (mensual), aplicando glosas 100% sobre excedentes de ese período (pérdida financiera directa 50.000-200.000 kWh remunerados por frontera afectada), obligando a estimaciones manuales no óptimas y posibles controversias prolongadas con XM (CREG, 2014, Res. 038, Código de Medida, artículos 19-25 sobre calibración, sellos y verificación medidores).
En consecuencia, XM aplica estimaciones; se retrasa la liquidación; se pierden ingresos por excedentes; se afecta la asignación virtual y la trazabilidad del beneficio.
</t>
  </si>
  <si>
    <r>
      <rPr>
        <b/>
        <sz val="10"/>
        <rFont val="Calibri"/>
        <family val="2"/>
        <scheme val="major"/>
      </rPr>
      <t>Control A — Protocolo CGM obligatorio con 4 subprotocolos</t>
    </r>
    <r>
      <rPr>
        <sz val="10"/>
        <rFont val="Calibri"/>
        <family val="2"/>
        <scheme val="major"/>
      </rPr>
      <t xml:space="preserve">
A.1 Protocolo metrológico (medidor, CTs y PTs):
Calendario obligatorio de calibración (medidor) y verificación metrológica (CT, PT si aplica por especificación del OR y medición). Validación de clase, precisión exigida, trazabilidad del laboratorio y vigencias.
A.2 Protocolo de integridad (sellos y cadena de custodia):
Inspección física trimestral de sellos + registro fotográfico geoetiquetado (si se puede). Acta de intervención cada vez que se abra gabinete, medidor, CT y PT.
A.3 Protocolo de telecomunicaciones (data availability):
Prueba inicial de comunicaciones 72 horas antes de pasar a operación regular. Monitoreo continuo de disponibilidad del canal y alarmas.
A.4 Protocolo de contingencias (data gaps y fallas críticas):
Reposición, corrección crítica en ≤48 horas (medidor, modem, SIM, antena, fuente). Procedimiento documentado para estimación y posterior ajuste conforme reglas del ASIC/XM. (calibración anual, inspección sellos, reposición 48h, prueba 72h, plan contingencias).
</t>
    </r>
    <r>
      <rPr>
        <b/>
        <sz val="10"/>
        <rFont val="Calibri"/>
        <family val="2"/>
        <scheme val="major"/>
      </rPr>
      <t>Control B — Checklist de instalación y configuración “con evidencia”</t>
    </r>
    <r>
      <rPr>
        <sz val="10"/>
        <rFont val="Calibri"/>
        <family val="2"/>
        <scheme val="major"/>
      </rPr>
      <t xml:space="preserve">
Obligatorio por frontera, incluye mínimo: Parámetros del medidor (ID, constantes, clase, registro). Relación CT, PT (si aplica), polaridad, sentido, Prueba de lectura local vs lectura CGM, prueba de reporte preliminar
</t>
    </r>
    <r>
      <rPr>
        <b/>
        <sz val="10"/>
        <rFont val="Calibri"/>
        <family val="2"/>
        <scheme val="major"/>
      </rPr>
      <t xml:space="preserve">Control C — técnico mínimo + penalidad </t>
    </r>
    <r>
      <rPr>
        <sz val="10"/>
        <rFont val="Calibri"/>
        <family val="2"/>
        <scheme val="major"/>
      </rPr>
      <t xml:space="preserve">
Disponibilidad de datos (lecturas válidas recibidas por CGM): ≥99% mensual, Tiempo máximo de atención incidente crítico: ≤48h, Tiempo máximo de cierre incidente: ≤5 días hábiles (cuando involucre reposición logística), Penalidad por incumplimiento reiterado.
</t>
    </r>
    <r>
      <rPr>
        <b/>
        <sz val="10"/>
        <rFont val="Calibri"/>
        <family val="2"/>
        <scheme val="major"/>
      </rPr>
      <t xml:space="preserve">Control D — Entrega de credenciales y continuidad </t>
    </r>
    <r>
      <rPr>
        <sz val="10"/>
        <rFont val="Calibri"/>
        <family val="2"/>
        <scheme val="major"/>
      </rPr>
      <t xml:space="preserve">
Credenciales administrativas del CGM y repositorio (al menos “lectura” para FENOGE) + exportación mensual de datos.</t>
    </r>
  </si>
  <si>
    <t>Reportes mensuales de validación de medida y contingencias + revisión de reportes CGM + conciliación preliminar lectura frontera vs preliminar XM, verificando: certificados vigentes por código de frontera; parametrización CT, PT y constantes; disponibilidad de datos; incidentes y cierre con evidencia.</t>
  </si>
  <si>
    <t>Mensual (y alarmas internas automáticas ante incidentes críticos  disponibilidad &lt;99%)</t>
  </si>
  <si>
    <t>XM</t>
  </si>
  <si>
    <t>XM S.A. E.S.P. (Administrador del Mercado de Energía)</t>
  </si>
  <si>
    <t>Financiero / Operacional</t>
  </si>
  <si>
    <t>Se presenta retraso, error o inconsistencia en la transferencia de recursos derivados de excedentes (o de la comercialización asociada a la frontera), causado por conciliación deficiente entre lo liquidado por XM/ASIC, los soportes del OR, los movimientos bancarios y los descuentos ó cargos aplicables. El riesgo se materializa cuando existen diferencias no justificadas, descuentos no autorizados, errores de prorrateo por frontera, o falta de trazabilidad documental del cálculo del neto transferible.</t>
  </si>
  <si>
    <t>* Transferencias incompletas o tardías a FENOGE (o a la cuenta definida), generando desfase de caja.
* Pérdida de trazabilidad financiera y mayor exposición a observaciones de supervisión y auditoría.
* Afectación del beneficio a población vulnerable por retrasos en abonos y repartos (si aplica).</t>
  </si>
  <si>
    <t>Representante
(responsable cumplimiento regulatorio comercial y CGM).</t>
  </si>
  <si>
    <r>
      <rPr>
        <b/>
        <sz val="10"/>
        <rFont val="Calibri"/>
        <family val="2"/>
        <scheme val="major"/>
      </rPr>
      <t>Control 1 — Conciliación obligatoria “4 vías” (XM/ASIC–OR–Banco–Reporte Representante)</t>
    </r>
    <r>
      <rPr>
        <sz val="10"/>
        <rFont val="Calibri"/>
        <family val="2"/>
        <scheme val="major"/>
      </rPr>
      <t xml:space="preserve">
Conciliación mensual por frontera y consolidada: energía liquidada, cargos, descuentos, neto, fecha de transferencia.
</t>
    </r>
    <r>
      <rPr>
        <b/>
        <sz val="10"/>
        <rFont val="Calibri"/>
        <family val="2"/>
        <scheme val="major"/>
      </rPr>
      <t>Control 2 — Matriz de descuentos autorizados</t>
    </r>
    <r>
      <rPr>
        <sz val="10"/>
        <rFont val="Calibri"/>
        <family val="2"/>
        <scheme val="major"/>
      </rPr>
      <t xml:space="preserve">
Solo se permiten deducciones por cargos regulados y/o expresamente autorizados; cualquier otro descuento requiere aprobación escrita FENOGE.
</t>
    </r>
    <r>
      <rPr>
        <b/>
        <sz val="10"/>
        <rFont val="Calibri"/>
        <family val="2"/>
        <scheme val="major"/>
      </rPr>
      <t>Control 3 — Manejo de transferencia</t>
    </r>
    <r>
      <rPr>
        <sz val="10"/>
        <rFont val="Calibri"/>
        <family val="2"/>
        <scheme val="major"/>
      </rPr>
      <t xml:space="preserve">
Transferencia máximo 5 días hábiles posteriores a la fecha de liquidación, recepción de recursos 
</t>
    </r>
    <r>
      <rPr>
        <b/>
        <sz val="10"/>
        <rFont val="Calibri"/>
        <family val="2"/>
        <scheme val="major"/>
      </rPr>
      <t>Control 4 — Evidencia y trazabilidad</t>
    </r>
    <r>
      <rPr>
        <sz val="10"/>
        <rFont val="Calibri"/>
        <family val="2"/>
        <scheme val="major"/>
      </rPr>
      <t xml:space="preserve">
Cada transferencia debe venir con: soporte XM/ASIC, extracto, detalle de cálculo, y acta de constancia de revisión.</t>
    </r>
  </si>
  <si>
    <t>Informe mensual de conciliación con trazabilidad (incluye diferencias, causa, plan de cierre).</t>
  </si>
  <si>
    <t>Mensual
(Más alertas inmediatas (24 horas) ante publicación relevante en Reporte Oficial.)</t>
  </si>
  <si>
    <t>ASIC</t>
  </si>
  <si>
    <t>Administrador del Sistema de Intercambios Comerciales</t>
  </si>
  <si>
    <t xml:space="preserve">Financiero / Regulatorio </t>
  </si>
  <si>
    <t>Cambios normativos (CREG/MME/XM/OR) que modifiquen requisitos para inscripción del agente, registro de fronteras, medición comercial/CGM, reportes, garantías o reglas de comercialización, y que obliguen a realizar ajustes técnicos,contractuales (p. ej., actualización de medidores, comunicaciones, seguridad, protocolos, garantías o procedimientos), incluso sobre fronteras ya registradas.</t>
  </si>
  <si>
    <t>* Ajustes retroactivos obligatorios (CAPEX/OPEX no previsto: reposición de medidores, telemetría, actualizaciones de plataforma, protocolos).
* Riesgo de suspensión temporal de transacciones, registro si no se cumple dentro de los plazos regulatorios.
* Necesidad de otrosí, ajustes contractuales y potencial riesgo sancionatorio por incumplimiento.</t>
  </si>
  <si>
    <t>Representante (monitoreo y ejecución de ajustes)</t>
  </si>
  <si>
    <r>
      <rPr>
        <b/>
        <sz val="10"/>
        <rFont val="Calibri"/>
        <family val="2"/>
        <scheme val="major"/>
      </rPr>
      <t>Control 1 — Cláusula de “actualización normativa”</t>
    </r>
    <r>
      <rPr>
        <sz val="10"/>
        <rFont val="Calibri"/>
        <family val="2"/>
        <scheme val="major"/>
      </rPr>
      <t xml:space="preserve">
Todo cambio relevante debe: (i) identificarse, (ii) analizar impacto por frontera, (iii) presentar plan de ajuste, y (iv) ejecutar en ≤60 días hábiles desde publicación (o el plazo que defina la norma, el menor de los dos).</t>
    </r>
    <r>
      <rPr>
        <b/>
        <sz val="10"/>
        <rFont val="Calibri"/>
        <family val="2"/>
        <scheme val="major"/>
      </rPr>
      <t xml:space="preserve">
Control 2 — Monitoreo regulatorio activo</t>
    </r>
    <r>
      <rPr>
        <sz val="10"/>
        <rFont val="Calibri"/>
        <family val="2"/>
        <scheme val="major"/>
      </rPr>
      <t xml:space="preserve">
Incluye alertas automáticas (CREG/XM/OR) y revisión semanal, así como también la entrega oportuna del informe mensual como entregable 
</t>
    </r>
    <r>
      <rPr>
        <b/>
        <sz val="10"/>
        <rFont val="Calibri"/>
        <family val="2"/>
        <scheme val="major"/>
      </rPr>
      <t>Control 3 — Reglas de quién asume costos</t>
    </r>
    <r>
      <rPr>
        <sz val="10"/>
        <rFont val="Calibri"/>
        <family val="2"/>
        <scheme val="major"/>
      </rPr>
      <t xml:space="preserve">
Ajustes por cambio normativo: se cubren como contingencia, requieren aprobación por parte del FENOGE
</t>
    </r>
    <r>
      <rPr>
        <b/>
        <sz val="10"/>
        <rFont val="Calibri"/>
        <family val="2"/>
        <scheme val="major"/>
      </rPr>
      <t xml:space="preserve">Control 4 — Plan de continuidad
</t>
    </r>
    <r>
      <rPr>
        <sz val="10"/>
        <rFont val="Calibri"/>
        <family val="2"/>
        <scheme val="major"/>
      </rPr>
      <t>Si el cambio exige suspensión, debe existir plan para minimizar tiempo fuera de mercado y mantener trazabilidad.</t>
    </r>
  </si>
  <si>
    <t>Informe mensual de novedades regulatorias y plan de acción por frontera.</t>
  </si>
  <si>
    <t>CREG</t>
  </si>
  <si>
    <t>Comisión de Regulación de Energía y Gas</t>
  </si>
  <si>
    <t>Toda</t>
  </si>
  <si>
    <t>El riesgo principal radica en la dependencia tecnológica (lock-in) en plataformas CGM/reporting (Congreso de la República, 2021, Ley 2099, art. 7° sostenibilidad).  Además, incluye retrasos en la respuesta a requerimientos de ASIC/XM (aclaraciones, objeciones, verificaciones).
Este último escenario se presenta cuando observaciones emitidas por ASIC —por ejemplo, inconsistencias NIS/OR, documentación de soporte incompleta o errores en la configuración de frontera en el radicado inicial— no reciben respuesta completa y oportuna dentro del plazo interno máximo de 3 días hábiles, lo cual genera acumulación de demoras administrativas.</t>
  </si>
  <si>
    <t xml:space="preserve">La ocurrencia genera sobrecostos OPEX futuros e interrupción en trazabilidad de beneficios para población vulnerable. Además, provoca rechazo de registro, demoras en liquidación y sanciones (CREG, 2011, Res. 157).
Este riesgo conduce a rechazo definitivo de registro de frontera por ASIC (sin apelación viable), demorando comercialización de excedentes 6-12 meses y perdiendo ciclos de liquidación completos (ingresos no percibidos estimados 20-40% anual proyectado) (CREG, 2011, Res. 157, Capítulo I procedimiento registro fronteras comerciales).
</t>
  </si>
  <si>
    <t>Compartido</t>
  </si>
  <si>
    <t>Implementar SLA internos (Componente 2), estrictos, medibles y trazables, definiendo como mínimo: radicación inicial ≤ 15 días posteriores al alistamiento y respuesta a observaciones ≤ 3 días hábiles. En este marco, establecer un mecanismo de escalamiento obligatorio y automático al FENOGE cuando se identifique riesgo de incumplimiento de plazos regulatorios, de manera que se activen oportunamente acciones correctivas dentro del mismo Componente 2. Complementariamente, adoptar el Componente 5 mediante cláusulas anti lock-in, garantizando la exportación mensual de datos en formatos CSV/JSON y/o vía API, así como la migración sin penalidad, para preservar la continuidad, la trazabilidad y la autonomía tecnológica.</t>
  </si>
  <si>
    <t>FENOGE define; Representante implementa</t>
  </si>
  <si>
    <t>Realizar seguimiento de radicados y respuestas mediante un repositorio digital trazable, registrando por cada trámite: número de radicado, fecha de envío, observaciones recibidas (con fecha), respuesta enviada y acuse de recibo. Con base en este repositorio, efectuar una revisión quincenal del estado de los trámites pendientes, incorporando un KPI de control (por ejemplo, % de trámites en verde) para priorizar cierres y gestionar alertas. Adicionalmente, ejecutar pruebas de exportación y backup de datos, con el fin de asegurar disponibilidad, continuidad y trazabilidad de la información.</t>
  </si>
  <si>
    <t>Mensual</t>
  </si>
  <si>
    <t>CGM</t>
  </si>
  <si>
    <t>Centro de Gestión de Medida</t>
  </si>
  <si>
    <t>Regulatorio</t>
  </si>
  <si>
    <t>errores en la conciliación y/o en la transferencia de recursos asociados a la energía, excedentes (retrasos, descuentos indebidos o deducciones no autorizadas). Se materializa cuando: (i) los cargos (p. ej. ASIC/XM u otros cargos aplicables) no se prorratean correctamente por frontera; (ii) se aplican descuentos no previstos o sin soporte; (iii) hay diferencias entre lo liquidado por XM/ASIC, lo reportado por el OR y los movimientos bancarios; o (iv) los tiempos de transferencia superan el umbral definido (p. ej., &gt;5 días hábiles posteriores a la liquidación y abono).</t>
  </si>
  <si>
    <t xml:space="preserve">
* Desfase financiero (transferencias incompletas o tardías) que afecta la sostenibilidad de la operación y los beneficios esperados.
* Pérdida de trazabilidad y aumento del riesgo de observaciones de supervisión y auditoría por inconsistencias entre liquidación, soportes y transferencias.
Reclamaciones y conflictos (internos o de terceros) por descuentos no autorizados o por inconsistencias en el neto transferido.</t>
  </si>
  <si>
    <r>
      <rPr>
        <b/>
        <sz val="10"/>
        <rFont val="Calibri"/>
        <family val="2"/>
        <scheme val="major"/>
      </rPr>
      <t xml:space="preserve">Tratamiento A — Conciliación y transferencias 
</t>
    </r>
    <r>
      <rPr>
        <sz val="10"/>
        <rFont val="Calibri"/>
        <family val="2"/>
        <scheme val="major"/>
      </rPr>
      <t xml:space="preserve">Reporte estándar mensual (por frontera y consolidado) que incluya:
energía liquidada, precio, valor, cargos regulados, descuentos, neto, fecha de recaudo y fecha de transferencia. Conciliación mensual obligatoria FENOGE, Representante con soportes XM/ASIC/OR + extractos bancarios, cerrando diferencias con acta o ticket de cierre. Matriz de descuentos autorizados: solo se descuentan cargos regulados o expresamente aprobados por FENOGE; todo lo demás requiere aprobación escrita previa.
</t>
    </r>
    <r>
      <rPr>
        <b/>
        <sz val="10"/>
        <rFont val="Calibri"/>
        <family val="2"/>
        <scheme val="major"/>
      </rPr>
      <t xml:space="preserve">Tratamiento B — Cambios normativos </t>
    </r>
    <r>
      <rPr>
        <sz val="10"/>
        <rFont val="Calibri"/>
        <family val="2"/>
        <scheme val="major"/>
      </rPr>
      <t xml:space="preserve">
Obligación de informar cambios en ≤48 horas y, si afecta equilibrio, activar otrosí al contrato.</t>
    </r>
  </si>
  <si>
    <t>Representante monitorea</t>
  </si>
  <si>
    <t>Revisión mensual de soportes de transferencias (TXF), comparando: (i) liquidación XM/ASIC, (ii) soportes OR, (iii) matriz de descuentos autorizados, y (iv) extractos bancarios.
Conciliación de diferencias y acta de cierre.
Reporte de novedades regulatorias</t>
  </si>
  <si>
    <t>RETIE</t>
  </si>
  <si>
    <t>Reglamento Técnico de Instalaciones Eléctricas</t>
  </si>
  <si>
    <t xml:space="preserve">
Riesgo de falta de continuidad operativa del servicio de representación y CGM ante contingencias del Representante, tales como: (i) pérdida o suspensión de la habilitación como agente, representante ante XM/ASIC, (ii) insuficiencia o vencimiento de garantías requeridas para operar en el mercado (incluyendo causal de retiro XM), (iii) incidentes de ciberseguridad que afecten CGM, repositorios, credenciales o capacidad de reporte, o (iv) indisponibilidad operacional severa (quiebra, intervención, cierre de operación).</t>
  </si>
  <si>
    <t>* Interrupción total de la representación, con necesidad de sustitución, cesión urgente.
* Suspensión inmediata de transacciones MEM, bloqueo de liquidación de excedentes y afectación a fronteras activas.
* Pérdida de trazabilidad si no se entregan accesos, bitácoras, datos en forma completa y oportuna (riesgo fiscal y reputacional).</t>
  </si>
  <si>
    <r>
      <rPr>
        <b/>
        <sz val="10"/>
        <rFont val="Calibri"/>
        <family val="2"/>
        <scheme val="major"/>
      </rPr>
      <t xml:space="preserve">Control A — Plan de Continuidad </t>
    </r>
    <r>
      <rPr>
        <sz val="10"/>
        <rFont val="Calibri"/>
        <family val="2"/>
        <scheme val="major"/>
      </rPr>
      <t xml:space="preserve">
Activación automática del plan ante cualquiera de estos eventos: notificación XM/ASIC de suspensión, observación crítica, evidencia de garantías insuficientes, incidente de ciberseguridad que afecte disponibilidad o integridad de datos, indisponibilidad del servicio CGM.
Tiempo máximo para reestablecer la operación: ≤72 horas para restablecer operación mínima (lecturas, reportes, soportes) mediante contingencia o agente alterno.
Pérdida máxima aceptable de datos: ≤24 horas (por backups, exportaciones diarias o, mínimo, semanales + exportación mensual formal). Cesión, entrega ordenada de accesos y soportes (≤30 días)
</t>
    </r>
    <r>
      <rPr>
        <b/>
        <sz val="10"/>
        <rFont val="Calibri"/>
        <family val="2"/>
        <scheme val="major"/>
      </rPr>
      <t xml:space="preserve">Control B — Cláusula de “sustitución”
</t>
    </r>
    <r>
      <rPr>
        <sz val="10"/>
        <rFont val="Calibri"/>
        <family val="2"/>
        <scheme val="major"/>
      </rPr>
      <t xml:space="preserve">Derecho de FENOGE a designar un tercero o ejecutar sustitución del representante si se activa el plan (sin necesidad de negociar de nuevo en crisis).
</t>
    </r>
    <r>
      <rPr>
        <b/>
        <sz val="10"/>
        <rFont val="Calibri"/>
        <family val="2"/>
        <scheme val="major"/>
      </rPr>
      <t>Control C — Backups/exportación + repositorio FENOGE</t>
    </r>
    <r>
      <rPr>
        <sz val="10"/>
        <rFont val="Calibri"/>
        <family val="2"/>
        <scheme val="major"/>
      </rPr>
      <t xml:space="preserve">
Exportación de datos (medidas y reportes) y respaldos con periodicidad definida (mínimo mensual, ideal semanal, diaria según criticidad).</t>
    </r>
  </si>
  <si>
    <t xml:space="preserve">Verificación mensual de: garantías vigentes, estado de agente, representante, disponibilidad CGM y cumplimiento de backups y exportaciones.
Verificación trimestral de paz y salvo con XM. </t>
  </si>
  <si>
    <t>Al mes 4</t>
  </si>
  <si>
    <t>MEM</t>
  </si>
  <si>
    <t>Mercado de Energía Mayorista</t>
  </si>
  <si>
    <t>Financiero</t>
  </si>
  <si>
    <t>Riesgo de controversias en liquidación y/o glosas de XM no resueltas oportunamente, asociadas a diferencias de medición, validación, reporte o criterios aplicados en la liquidación comercial. Adicionalmente, incluye el riesgo de que, al finalizar el convenio o activarse el plan de continuidad, el Representante no entregue de forma completa y trazable el expediente regulatorio-digital (bitácoras de radicados, respuestas, soportes técnicos, accesos, reportes CGM y conciliaciones), dificultando la defensa de glosas y la continuidad operativa</t>
  </si>
  <si>
    <t>* Retención de recursos o no reconocimiento de valores por excedentes mientras existan glosas, controversias abiertas.
* Pérdida de ingresos por excedentes (por estimaciones, ajustes o no pago), y aumento del riesgo de desfase de caja.
* Pérdida de trazabilidad histórica y debilidad probatoria ante auditorías (hallazgos por ausencia de soportes, radicados incompletos, sin evidencias de cierre).</t>
  </si>
  <si>
    <r>
      <rPr>
        <b/>
        <sz val="10"/>
        <rFont val="Calibri"/>
        <family val="2"/>
        <scheme val="major"/>
      </rPr>
      <t xml:space="preserve">Control A — Protocolo de gestión de glosas y controversias </t>
    </r>
    <r>
      <rPr>
        <sz val="10"/>
        <rFont val="Calibri"/>
        <family val="2"/>
        <scheme val="major"/>
      </rPr>
      <t xml:space="preserve">
Matriz de glosas obligatoria (por frontera y consolidada):
ID glosa, causal, periodo, impacto $, estado, responsable, fecha de apertura,cierre, evidencias.
Procedimiento de objeción y respuesta:
Respuesta técnica, documental ≤5 días hábiles.
Escalamiento:
Si una glosa supera 30 días sin cierre, se activa comité técnico (FENOGE–Representante) con acta y plan de cierre.
</t>
    </r>
    <r>
      <rPr>
        <b/>
        <sz val="10"/>
        <rFont val="Calibri"/>
        <family val="2"/>
        <scheme val="major"/>
      </rPr>
      <t xml:space="preserve">Control B — Protocolo de transición, terminación con checklist 
</t>
    </r>
    <r>
      <rPr>
        <sz val="10"/>
        <rFont val="Calibri"/>
        <family val="2"/>
        <scheme val="major"/>
      </rPr>
      <t xml:space="preserve">Checklist de entrega obligatorio con evidencia, incluyendo mínimo:
Accesos CGM (credenciales y roles),
repositorio documental completo,
bitácora ASIC/XM (radicados + respuestas + acuses),
reportes CGM validados,
conciliaciones XM/OR/banco,
configuración de fronteras y manuales operativos,
exportaciones de datos 
Regla recomendada: sin acta de entrega completa, no se da por cumplido el componente de transición.
</t>
    </r>
    <r>
      <rPr>
        <b/>
        <sz val="10"/>
        <rFont val="Calibri"/>
        <family val="2"/>
        <scheme val="major"/>
      </rPr>
      <t xml:space="preserve">Control C — “Acta de transición” como evidencia de cumplimiento
</t>
    </r>
    <r>
      <rPr>
        <sz val="10"/>
        <rFont val="Calibri"/>
        <family val="2"/>
        <scheme val="major"/>
      </rPr>
      <t>Acta firmada por FENOGE y Representante, anexando checklist y ruta del repositorio.</t>
    </r>
  </si>
  <si>
    <t>Realizar la revisión del acta de transición al finalizar, verificando el acta de entrega contra un checklist estándar para confirmar la completitud de accesos, soportes, bitácoras y demás entregables definidos. Adicionalmente, mantener una matriz de seguimiento de glosas, con el fin de controlar el estado, la trazabilidad y el cierre oportuno de observaciones y/o discrepancias.</t>
  </si>
  <si>
    <t>SIN</t>
  </si>
  <si>
    <t>Sistema Interconectado Nacional</t>
  </si>
  <si>
    <t>Riesgo por insuficiente ciberseguridad y/o gestión de incidentes en plataformas CGM, reporting y en los canales de comunicación de medición comercial, que puede derivar en pérdida, alteración o indisponibilidad de información (lecturas, reportes, bitácoras, credenciales). Adicionalmente, abarca contingencias de medición no gestionadas oportunamente (fallas de medidor, modem, antena, caída de canal GSM, Internet), por ejemplo pérdida de señal por 48 horas en una frontera remota sin activación inmediata del protocolo de contingencias</t>
  </si>
  <si>
    <t>* Glosas y/o estimaciones en liquidación con pérdida de ingresos por excedentes y afectación de resultados comerciales.
* Glosas superiores al 10% en la liquidación mensual (según tu criterio de umbral).
Riesgo de pérdida de datos sensibles (credenciales, información comercial, medición) y potencial interrupción del servicio CGM</t>
  </si>
  <si>
    <r>
      <rPr>
        <b/>
        <sz val="10"/>
        <rFont val="Calibri"/>
        <family val="2"/>
        <scheme val="major"/>
      </rPr>
      <t>Bloque A — Protocolo de contingencias CGM (Componente 3) + evidencias mínimas</t>
    </r>
    <r>
      <rPr>
        <sz val="10"/>
        <rFont val="Calibri"/>
        <family val="2"/>
        <scheme val="major"/>
      </rPr>
      <t xml:space="preserve">
Registro de incidentes obligatorio (ticket, bitácora): fecha, hora, frontera, causa, impacto, acción, cierre y evidencia.
Tiempos máximos:
Atención incidente crítico: ≤ 4 horas (inicio de gestión)
Restablecimiento, mitigación: ≤ 48 horas (coherente con tu estándar de reposición)
Evidencias mínimas por contingencia:
CGM, evidencias de comunicación (estado), lectura local (si aplica), acta de intervención, soporte de reposición ó cambio.
</t>
    </r>
    <r>
      <rPr>
        <b/>
        <sz val="10"/>
        <rFont val="Calibri"/>
        <family val="2"/>
        <scheme val="major"/>
      </rPr>
      <t xml:space="preserve">Bloque B — Controles mínimos de ciberseguridad (CGM + repositorios)
</t>
    </r>
    <r>
      <rPr>
        <sz val="10"/>
        <rFont val="Calibri"/>
        <family val="2"/>
        <scheme val="major"/>
      </rPr>
      <t>MFA obligatorio para accesos administrativos y usuarios críticos.
Gestión de credenciales (rotación periódica, perfiles por rol, logs de acceso).
Backups y exportación: respaldo periódico + exportación mensual de datos para continuidad.
Auditoría de seguridad con plan de remediación.</t>
    </r>
  </si>
  <si>
    <t>Realizar el análisis de incidentes reportados a partir del registro de incidentes del CGM, identificando patrones, causas recurrentes y acciones correctivas asociadas. Complementariamente, ejecutar una auditoría de seguridad y consolidar un reporte de incidentes, con el fin de fortalecer la trazabilidad, prevenir recurrencias y asegurar el tratamiento oportuno de hallazgos.</t>
  </si>
  <si>
    <t>Al mes 3 y mes 7</t>
  </si>
  <si>
    <t>SLA</t>
  </si>
  <si>
    <t>Service Level Agreement (Acuerdo de Nivel de Servicio)</t>
  </si>
  <si>
    <t>Ausencia o desactualización del mapa técnico-comercial de fronteras de generación (inventario maestro), lo que impide controlar y priorizar el alistamiento, la gestión documental, el CGM y las conciliaciones por frontera, y genera concentración de la representación en un único agente sin alternativa de sustitución. El riesgo se agrava cuando se administran &gt;10 fronteras sin un esquema formal de segmentación, backups de información y plan de reemplazo.</t>
  </si>
  <si>
    <t>* Baja resiliencia y riesgo alto de interrupción prolongada del servicio de representación si el agente falla (operación, ciber, garantías).
* Errores de conciliación y pérdida de trazabilidad por frontera (inconsistencias, duplicidades, fronteras “sin dueño”, reportes incompletos).
* Incremento de riesgo fiscal, reputacional por no poder demostrar control integral por activo en la frontera.</t>
  </si>
  <si>
    <r>
      <rPr>
        <b/>
        <sz val="10"/>
        <rFont val="Calibri"/>
        <family val="2"/>
        <scheme val="major"/>
      </rPr>
      <t>Control A — Anexo obligatorio: “Mapa Maestro de Fronteras”</t>
    </r>
    <r>
      <rPr>
        <sz val="10"/>
        <rFont val="Calibri"/>
        <family val="2"/>
        <scheme val="major"/>
      </rPr>
      <t xml:space="preserve">
Debe existir y mantenerse actualizado mensualmente. Campos mínimos recomendados:
Código de frontera, código XM, Planta, municipio, ubicación, OR, Capacidad instalada (kWp/MWp), Estado del registro (OR / ASIC / XM), Estado de dossier (completitud %), Estado CGM (disponibilidad %, última calibración, última inspección sellos), Responsable y fechas clave (radicación, observaciones, cierre)
</t>
    </r>
    <r>
      <rPr>
        <b/>
        <sz val="10"/>
        <rFont val="Calibri"/>
        <family val="2"/>
        <scheme val="major"/>
      </rPr>
      <t xml:space="preserve">Control B — Cláusula de sustitución, step-in + segmentación
</t>
    </r>
    <r>
      <rPr>
        <sz val="10"/>
        <rFont val="Calibri"/>
        <family val="2"/>
        <scheme val="major"/>
      </rPr>
      <t xml:space="preserve">Cláusula que permita cambiar de representante sin fricción cuando se activen: (pérdida habilitación, incumplimiento, ciberincidente mayor).
</t>
    </r>
    <r>
      <rPr>
        <b/>
        <sz val="10"/>
        <rFont val="Calibri"/>
        <family val="2"/>
        <scheme val="major"/>
      </rPr>
      <t>Control C — Plan mínimo de alternancia</t>
    </r>
    <r>
      <rPr>
        <sz val="10"/>
        <rFont val="Calibri"/>
        <family val="2"/>
        <scheme val="major"/>
      </rPr>
      <t xml:space="preserve">
Mantener identificados agentes alternos  y requisitos de migración de datos, credenciales </t>
    </r>
  </si>
  <si>
    <t>Representante mantiene; FENOGE valida</t>
  </si>
  <si>
    <t>Realizar la revisión del mercado de agentes GD mediante la revisión mensual del mapa de agentes GD, con el fin de mantener actualizado el contexto de actores y condiciones relevantes. Complementariamente, efectuar la revisión del mapa junto con la conciliación OR–XM, para validar consistencia, identificar cambios y gestionar oportunamente ajustes asociados.</t>
  </si>
  <si>
    <t>Riesgo de incumplimiento en la entrega oportuna y trazable de reportes, radicados requeridos por ASIC/XM (p. ej., entregas de información, aclaraciones, objeciones, verificaciones), así como de gestión deficiente de expectativas en comunidades beneficiarias respecto al alcance real del beneficio (por ejemplo, asumir reducciones de factura no pactadas, tiempos de materialización del beneficio o reglas de asignación). Se materializa cuando: (i) no existe protocolo de reporte con acuses y control de versiones; (ii) se vencen plazos sin respuesta; o (iii) hay comunicaciones externas no alineadas con FENOGE que generan expectativas superiores a los resultados reales</t>
  </si>
  <si>
    <t>* Regulatorio, operativo: retrasos en trámites, riesgo de observaciones, medidas administrativas y eventual afectación del estado de la frontera (según el incumplimiento concreto).
* Social, reputacional: conflictos locales, aumento de PQR, pérdida de legitimidad del proyecto y afectación de la imagen institucional.</t>
  </si>
  <si>
    <r>
      <rPr>
        <b/>
        <sz val="10"/>
        <color theme="1"/>
        <rFont val="Calibri"/>
        <family val="2"/>
        <scheme val="major"/>
      </rPr>
      <t>Bloque A — Cumplimiento de reportes ASIC/XM</t>
    </r>
    <r>
      <rPr>
        <sz val="10"/>
        <color theme="1"/>
        <rFont val="Calibri"/>
        <family val="2"/>
        <scheme val="major"/>
      </rPr>
      <t xml:space="preserve">
Protocolo de reportes y radicados con: alertas automáticas de vencimiento, confirmación de radicado, control de versiones, registro de observaciones y respuesta, respuesta a observaciones ≤3 días hábiles y escalamiento automático al FENOGE si hay riesgo de incumplimiento de plazo. Repositorio trazable (único) con: radicado, fecha, observación, respuesta, acuse, soporte.
</t>
    </r>
    <r>
      <rPr>
        <b/>
        <sz val="10"/>
        <color theme="1"/>
        <rFont val="Calibri"/>
        <family val="2"/>
        <scheme val="major"/>
      </rPr>
      <t>Bloque B — Gestión de expectativas y comunicación</t>
    </r>
    <r>
      <rPr>
        <sz val="10"/>
        <color theme="1"/>
        <rFont val="Calibri"/>
        <family val="2"/>
        <scheme val="major"/>
      </rPr>
      <t xml:space="preserve">
Plan de Gestión Social con indicadores y reportes periódicos, para evidenciar resultados y gestionar expectativas. Lineamientos de comunicación: cualquier comunicación a beneficiarios debe ser consistente con: alcance real del convenio, reglas de asignación, reparto, tiempos de liquidación, transferencia,
y debe estar alineada con FENOGE.
</t>
    </r>
  </si>
  <si>
    <t>Realizar la verificación de radicados y del estado en XM, con el fin de confirmar el avance real de los trámites, identificar cuellos de botella y asegurar trazabilidad documental. En paralelo, efectuar el seguimiento de los reportes de indicadores sociales, verificando su consistencia, oportunidad y evidencias de soporte para mantener control sobre el desempeño y el impacto social reportado.</t>
  </si>
  <si>
    <t>Referencias Bibliográficas (Formato APA 7ª edición</t>
  </si>
  <si>
    <t>Riesgo de incumplimiento tributario, fiscal o contable en las transacciones y transferencias asociadas a la comercialización, liquidación de energía (incluyendo excedentes), especialmente cuando las retenciones, impuestos y soportes tributarios no se determinan y practican correctamente (p. ej., retenciones en la fuente, IVA cuando aplique, autorretenciones, timbres, GMF según el flujo). Adicionalmente, el riesgo se agrava si existen errores en la validación de datos de medida en contingencias, generando liquidaciones erróneas que se traducen en registros contables inconsistentes, diferencias con XM y glosas recurrentes</t>
  </si>
  <si>
    <t>* Multas, sanciones por DIAN o contingencias tributarias, con reducción del neto transferido y afectación a la sostenibilidad financiera.
* Diferencias entre lo liquidado por XM/ASIC y lo contabilizado, transferido, incrementando glosas, ajustes y reprocesos.
* Riesgo de observaciones en auditoría por falta de trazabilidad documental tributaria (soportes incompletos o inconsistentes).</t>
  </si>
  <si>
    <r>
      <rPr>
        <b/>
        <sz val="10"/>
        <rFont val="Calibri"/>
        <family val="2"/>
        <scheme val="major"/>
      </rPr>
      <t>Control A — “Matriz tributaria” por tipo de transacción</t>
    </r>
    <r>
      <rPr>
        <sz val="10"/>
        <rFont val="Calibri"/>
        <family val="2"/>
        <scheme val="major"/>
      </rPr>
      <t xml:space="preserve"> 
Definir por escrito y mantener actualizada: Quién factura (agente, representante) y a quién, Base gravable (según estructura de la transacción), Retenciones aplicables (y tasas), IVA (si aplica en el caso concreto), Soportes exigibles (factura, soportes de liquidación, recibos, transferencias), Responsables de emisión, revisión y aprobación.
</t>
    </r>
    <r>
      <rPr>
        <b/>
        <sz val="10"/>
        <rFont val="Calibri"/>
        <family val="2"/>
        <scheme val="major"/>
      </rPr>
      <t xml:space="preserve">Control B — Revisión tributaria periódica por frontera + cierre mensual contable
</t>
    </r>
    <r>
      <rPr>
        <sz val="10"/>
        <rFont val="Calibri"/>
        <family val="2"/>
        <scheme val="major"/>
      </rPr>
      <t xml:space="preserve">Validar que cada frontera, transacción tenga soportes trazables (liquidación XM/ASIC, comprobantes, retenciones practicadas, soportes contables). Conciliar: XM/ASIC vs contabilidad vs banco (para que el impuesto se calcule sobre lo correcto).
</t>
    </r>
    <r>
      <rPr>
        <b/>
        <sz val="10"/>
        <rFont val="Calibri"/>
        <family val="2"/>
        <scheme val="major"/>
      </rPr>
      <t xml:space="preserve">Control C — Procedimiento de contingencias de medida con impacto contable
</t>
    </r>
    <r>
      <rPr>
        <sz val="10"/>
        <rFont val="Calibri"/>
        <family val="2"/>
        <scheme val="major"/>
      </rPr>
      <t xml:space="preserve">Toda contingencia de medición que afecte liquidación debe dejar: evidencia técnica (qué pasó y cómo se corrigió), impacto en kWh y en COP, y asiento de ajuste documentado (si aplica), para evitar glosas.
</t>
    </r>
    <r>
      <rPr>
        <b/>
        <sz val="10"/>
        <rFont val="Calibri"/>
        <family val="2"/>
        <scheme val="major"/>
      </rPr>
      <t>Control D — Auditoría interna mensual</t>
    </r>
    <r>
      <rPr>
        <sz val="10"/>
        <rFont val="Calibri"/>
        <family val="2"/>
        <scheme val="major"/>
      </rPr>
      <t xml:space="preserve">
Auditoría interna de movimientos contables más verificación de consistencia y soportes </t>
    </r>
  </si>
  <si>
    <t>Realizar una revisión tributaria y contable mensual por frontera, con matriz tributaria vigente que defina responsable de facturación, retenciones, IVA aplicables y soportes exigibles, garantizando trazabilidad entre liquidación XM/ASIC, contabilidad y transferencias bancarias. Adicionalmente, implementar un procedimiento de contingencias de medición que documente evidencia técnica, impacto en kWh y COP y su correspondiente soporte contable, y ejecutar auditoría interna mensual de movimientos contables, soportes tributarios y acciones correctivas</t>
  </si>
  <si>
    <t>Comisión de Regulación de Energía y Gas. (2011). Resolución 157 de 2011. Bogotá: CREG.
Comisión de Regulación de Energía y Gas. (2014). Resolución 038 de 2014 (Código de Medida). Bogotá: CREG.
Comisión de Regulación de Energía y Gas. (2018). Resolución 030 de 2018 (Autogeneración distribuida). Bogotá: CREG.
Comisión de Regulación de Energía y Gas. (2021). Resolución 174 de 2021 (Generación distribuida). Bogotá: CREG.
Congreso de la República de Colombia. (1994). Ley 143 de 1994 (Régimen servicios públicos domiciliarios energía). Bogotá: Congreso.
Congreso de la República de Colombia. (2021). Ley 2099 de 2021 (Transición energética). Bogotá: Congreso.</t>
  </si>
  <si>
    <t>Post-ejecución</t>
  </si>
  <si>
    <t>Contractual</t>
  </si>
  <si>
    <t>Riesgo de fallas de coordinación entre el Representante y el Representado para el suministro oportuno y completo de información técnica y documental necesaria para mantener la frontera comercial correctamente configurada y trazable. Se materializa cuando, posterior a modificaciones de la planta, el Representado demora o no entrega: unifilares “as-built”, soportes RETIE actualizados, actas de pruebas del OR o evidencias de cambios, al finalizar el convenio, se presenta una transición desordenada (pérdida de accesos, bitácoras, soportes, repositorios, configuraciones), afectando continuidad y trazabilidad.</t>
  </si>
  <si>
    <t>* Retrasos en trámites, registros y riesgo de rechazos por inconsistencias de configuración o soporte insuficiente.
* Pérdida de accesos, soportes que compromete continuidad del servicio y la trazabilidad histórica (impacto directo en auditoría y en defensa de glosas, controversias).
* Incremento de reprocesos y “ciclos de corrección” por falta de control de cambios (costos y tiempos).</t>
  </si>
  <si>
    <r>
      <rPr>
        <b/>
        <sz val="10"/>
        <rFont val="Calibri"/>
        <family val="2"/>
        <scheme val="major"/>
      </rPr>
      <t>Control A — RACI contractual</t>
    </r>
    <r>
      <rPr>
        <sz val="10"/>
        <rFont val="Calibri"/>
        <family val="2"/>
        <scheme val="major"/>
      </rPr>
      <t xml:space="preserve">
Definir en el RACI: Responsable, Aprobador, Consultado, Informado para: actualizaciones unifilar, as-built,
RETIE y soportes OR, cambios de medición, CT,PT, radicados ASIC/XM, conciliaciones y transferencias, gestión de glosas, controversias, transición, entrega final. 
</t>
    </r>
    <r>
      <rPr>
        <b/>
        <sz val="10"/>
        <rFont val="Calibri"/>
        <family val="2"/>
        <scheme val="major"/>
      </rPr>
      <t>Control B — Control de cambios</t>
    </r>
    <r>
      <rPr>
        <sz val="10"/>
        <rFont val="Calibri"/>
        <family val="2"/>
        <scheme val="major"/>
      </rPr>
      <t xml:space="preserve">
Ningún cambio técnico que afecte frontera, medición, operación se considera “cerrado” sin:
solicitud de cambio, evidencia técnica (as-built, actas), verificación del Representante, y actualización del repositorio y mapa de fronteras.
</t>
    </r>
    <r>
      <rPr>
        <b/>
        <sz val="10"/>
        <rFont val="Calibri"/>
        <family val="2"/>
        <scheme val="major"/>
      </rPr>
      <t xml:space="preserve">Control C — Reuniones mensuales + minutas obligatorias
</t>
    </r>
    <r>
      <rPr>
        <sz val="10"/>
        <rFont val="Calibri"/>
        <family val="2"/>
        <scheme val="major"/>
      </rPr>
      <t xml:space="preserve">Cada reunión deja minuta con compromisos, responsables y fechas, almacenada en repositorio oficial.
</t>
    </r>
    <r>
      <rPr>
        <b/>
        <sz val="10"/>
        <rFont val="Calibri"/>
        <family val="2"/>
        <scheme val="major"/>
      </rPr>
      <t xml:space="preserve">Control D — Transición ordenada con 60 días de antelación
</t>
    </r>
    <r>
      <rPr>
        <sz val="10"/>
        <rFont val="Calibri"/>
        <family val="2"/>
        <scheme val="major"/>
      </rPr>
      <t>Activación 60 días antes del cierre. Checklist de entrega: accesos CGM, repositorio, bitácoras ASIC/XM, configuraciones, exportaciones de datos, reportes y conciliaciones. Acta de entrega final como condición de cierre.</t>
    </r>
  </si>
  <si>
    <t>Formalizar el cierre mediante un acta de entrega final con supervisión del FENOGE como evidencia de verificación y trazabilidad. Adicionalmente, realizar seguimiento a través de minutas de reuniones y avances, asegurando su revisión y su almacenamiento en repositorio, con el fin de mantener un historial consistente de decisiones, compromisos y cumplimiento.</t>
  </si>
  <si>
    <t>Al mes 6-7</t>
  </si>
  <si>
    <t>Riesgo de disputas no resueltas asociadas a liquidaciones o glosas de XM, especialmente cuando las glosas derivadas de discrepancias de medición, validación no se gestionan, documentan y cierran dentro del plazo objetivo. Adicionalmente, se presenta el riesgo de generación de sobrecostos no autorizados en la operación del CGM (licencias, soporte, reemplazos, visitas técnicas, telecomunicaciones u otros rubros), en contravía del esquema de costos pactado y sin aprobación previa del FENOGE.</t>
  </si>
  <si>
    <t>* Retención de recursos o retraso en pagos por excedentes, afectando flujo de caja.
* Desbalance financiero para el FENOGE y riesgo de afectación de recursos públicos si no hay trazabilidad y control del neto esperado/transferido.
* Incremento de costos operativos (OPEX) por cobros no autorizados y pérdida de control presupuestal del convenio.</t>
  </si>
  <si>
    <r>
      <rPr>
        <b/>
        <sz val="10"/>
        <rFont val="Calibri"/>
        <family val="2"/>
        <scheme val="major"/>
      </rPr>
      <t xml:space="preserve">Bloque A — Procedimiento de controversias y glosas </t>
    </r>
    <r>
      <rPr>
        <sz val="10"/>
        <rFont val="Calibri"/>
        <family val="2"/>
        <scheme val="major"/>
      </rPr>
      <t xml:space="preserve">
Matriz de glosas obligatoria (por frontera y consolidada): ID, causal, periodo, impacto $, estado, responsable, fecha apertura, cierre, evidencias. Activar escalamiento máximo en 5 días hábiles desde el evento, identificación
Plazo objetivo de cierre: establecer  cierre o comité de resolución si supera el umbral.
Evidencias mínimas para cierre: soporte técnico, radicados, acuse, acta de decisión y trazabilidad de corrección.</t>
    </r>
    <r>
      <rPr>
        <b/>
        <sz val="10"/>
        <rFont val="Calibri"/>
        <family val="2"/>
        <scheme val="major"/>
      </rPr>
      <t xml:space="preserve">
Bloque B — Control de costos CGM (anti-sobrecostos)</t>
    </r>
    <r>
      <rPr>
        <sz val="10"/>
        <rFont val="Calibri"/>
        <family val="2"/>
        <scheme val="major"/>
      </rPr>
      <t xml:space="preserve">
Cláusula de costos fijos preaprobados más catálogo de rubros incluidos, excluidos. Tope mensual o por frontera y autorización previa para cualquier costo extraordinario. Reporte mensual desglosado: por frontera y por rubro (licencias, visitas, reposición, etc.), con soportes. No se reconoce ningún costo que no esté soportado y aprobado conforme al convenio.</t>
    </r>
  </si>
  <si>
    <t>Realizar el seguimiento del estado de las glosas mediante el seguimiento de la matriz de glosas, con el fin de mantener trazabilidad sobre su registro, evolución, responsables y cierre. Complementariamente, efectuar la revisión de costos de supervisión, para verificar consistencia, soportes y control de gastos asociados al seguimiento.</t>
  </si>
  <si>
    <t>Se puede presentar incompatibilidad técnica o regulatoria de los equipos de medición y comunicaciones asociados a la frontera (medidor bidireccional, CT, PT,, protocolos y telemetría), frente a los requisitos vigentes del OR, XM/ASIC y la CREG. El riesgo se materializa cuando: (i) el modelo de medidor no está homologado, aceptado por el OR/XM; (ii) los protocolos de comunicación o de lectura no son aceptados (p. ej., seguridad, cifrado, formatos); (iii) faltan certificaciones o evidencias metrológicas requeridas; (iv) el equipo no soporta telemetría o la arquitectura de comunicaciones no cumple disponibilidad mínima; o (v) se presentan modificaciones posteriores (cambios de firmware, medidor, modem, configuración) sin control de cambios ni validación formal del OR/XM.</t>
  </si>
  <si>
    <t>* Rechazo de verificaciones o devoluciones por parte de XM/ASIC/OR, impidiendo o retrasando el registro, operación comercial de la frontera.
* Costos de reposición y ajustes no previstos (medidor, parametrización), potencialmente hasta del 20% del valor de la frontera.
* Retrasos en la gestión y puesta en operación comercial, con riesgo de incumplimiento del objeto (por fronteras que no logran dar inicio dentro del cronograma).</t>
  </si>
  <si>
    <r>
      <rPr>
        <b/>
        <sz val="10"/>
        <rFont val="Calibri"/>
        <family val="2"/>
        <scheme val="major"/>
      </rPr>
      <t xml:space="preserve">Control 1 — Verificación previa de compatibilidad 
</t>
    </r>
    <r>
      <rPr>
        <sz val="10"/>
        <rFont val="Calibri"/>
        <family val="2"/>
        <scheme val="major"/>
      </rPr>
      <t xml:space="preserve">Implementar una “Matriz de Compatibilidad por Frontera” como requisito de alistamiento, que contenga mínimo: Modelo, serie del medidor y evidencia de aceptación, homologación (OR/XM). Protocolos de comunicación y evidencias de compatibilidad (lectura, seguridad, telemetría). Certificados metrológicos, calibración y sellos. Requerimientos OR para conexión, medición, telemetría y evidencia de cumplimiento.
Resultado de pruebas: lectura local vs lectura CGM; prueba de comunicaciones.
</t>
    </r>
    <r>
      <rPr>
        <b/>
        <sz val="10"/>
        <rFont val="Calibri"/>
        <family val="2"/>
        <scheme val="major"/>
      </rPr>
      <t xml:space="preserve">Control 2 — Pruebas obligatorias previas 
</t>
    </r>
    <r>
      <rPr>
        <sz val="10"/>
        <rFont val="Calibri"/>
        <family val="2"/>
        <scheme val="major"/>
      </rPr>
      <t xml:space="preserve">Prueba de comunicaciones y telemetría ≥72 horas (sin pérdidas críticas), Acta de verificación de parametrización (CT, PT, constantes, sentido, registros). Acta de aceptación técnica de medición (o concepto, evidencia OR).
</t>
    </r>
    <r>
      <rPr>
        <b/>
        <sz val="10"/>
        <rFont val="Calibri"/>
        <family val="2"/>
        <scheme val="major"/>
      </rPr>
      <t xml:space="preserve">Control 3 — Presupuesto de contingencia y reglas de uso
</t>
    </r>
    <r>
      <rPr>
        <sz val="10"/>
        <rFont val="Calibri"/>
        <family val="2"/>
        <scheme val="major"/>
      </rPr>
      <t xml:space="preserve">Definir una bolsa de contingencia para ajustes, reemplazos por incompatibilidades, pero con reglas claras:
Qué cubre (equipos,configuración) y qué no (errores atribuibles a mala selección del proveedor).
</t>
    </r>
    <r>
      <rPr>
        <b/>
        <sz val="10"/>
        <rFont val="Calibri"/>
        <family val="2"/>
        <scheme val="major"/>
      </rPr>
      <t xml:space="preserve">Control 4 — Control de cambios 
</t>
    </r>
    <r>
      <rPr>
        <sz val="10"/>
        <rFont val="Calibri"/>
        <family val="2"/>
        <scheme val="major"/>
      </rPr>
      <t xml:space="preserve">Cualquier cambio de medidor, firmware, protocolo, configuración: debe registrarse en una solicitud de cambio, incluir evidencia técnica, tener verificación del Representante, actualizar la Matriz de Compatibilidad y el repositorio.
</t>
    </r>
    <r>
      <rPr>
        <b/>
        <sz val="10"/>
        <rFont val="Calibri"/>
        <family val="2"/>
        <scheme val="major"/>
      </rPr>
      <t xml:space="preserve">Control 5 — Reuniones quincenales con minuta y tablero de acciones
</t>
    </r>
    <r>
      <rPr>
        <sz val="10"/>
        <rFont val="Calibri"/>
        <family val="2"/>
        <scheme val="major"/>
      </rPr>
      <t>Mantener reuniones quincenales obligatorias y minutas firmadas, pero con tablero: fronteras “verdes/amarillas/rojas” por compatibilidad, acciones, responsables y fechas, decisiones y aprobación de contingencias.</t>
    </r>
  </si>
  <si>
    <t>Ambas partes</t>
  </si>
  <si>
    <t>Elaborar y mantener un informe técnico inicial, junto con sus actualizaciones, realizando la revisión del informe técnico inicial y activando alertas de publicaciones para identificar oportunamente cambios relevantes. Complementariamente, soportar el seguimiento mediante minutas de reuniones y el seguimiento de acciones, de forma que queden trazables los compromisos, responsables, plazos y avance.</t>
  </si>
  <si>
    <t>Quincenal</t>
  </si>
  <si>
    <t>Se presenta el riesgo de que las granjas solares permanezcan indefinidamente operando bajo el esquema transitorio de Generación Distribuida (GD) y no se materialice su migración hacia el esquema definitivo de Autogeneración Colectiva o Comunidad Energética, una vez el marco normativo y operativo aplicable se encuentre plenamente habilitado. Este escenario puede ocurrir por: (i) ausencia de una hoja de ruta contractual y operativa con hitos verificables; (ii) falta de conformación, registro de las Comunidades Energéticas y acuerdos de gobernanza con beneficiarios; (iii) resistencias o requerimientos del OR o del agente de mercado (representación, registro, medición); (iv) falta de ajuste de contratos (representación, operación, reparto, beneficio) al esquema definitivo; y (v) indefinición del inventario de fronteras y alcance inicial que impida trazabilidad y control desde el inicio.</t>
  </si>
  <si>
    <t>* Observaciones, hallazgos por desviación del objetivo social, programático (granjas diseñadas para beneficio comunitario).
* Debilidad jurídica del modelo de asignación y reparto del beneficio si no se formaliza bajo el esquema definitivo.
* Barreras para la transferencia de activos y para la sostenibilidad de la operación en el largo plazo (activo “sin titular comunitario” o sin esquema final).
* Riesgo reputacional para MME–FENOGE y para la iniciativa.
* Necesidad de una reestructuración tardía (otrosí, ajustes técnicos, comerciales) con mayores costos y riesgos de controversia</t>
  </si>
  <si>
    <r>
      <rPr>
        <b/>
        <sz val="10"/>
        <rFont val="Calibri"/>
        <family val="2"/>
        <scheme val="major"/>
      </rPr>
      <t>Control 1 — Entregable contractual obligatorio: “Plan de Migración GD → Autogeneración Colectiva, Comunidad Energética”</t>
    </r>
    <r>
      <rPr>
        <sz val="10"/>
        <rFont val="Calibri"/>
        <family val="2"/>
        <scheme val="major"/>
      </rPr>
      <t xml:space="preserve">
Hoja de ruta por planta, frontera con hitos, responsables, documentos y fechas. Componentes obligatorios:a) Gobernanza y Comunidad: conformación, registro de Comunidad Energética, reglas internas, actas, representantes; b) Beneficiarios y reparto: reglas de asignación del beneficio (criterios, porcentajes, mecanismo de trazabilidad); c) Representación, mercado: ajustes de contratos y roles para el esquema definitivo (representación, liquidación, reportes); d) Medición y CGM: requisitos técnicos y ajustes si el OR/XM lo exige; e) Transferencia de activos: requisitos jurídicos, actas, inventario, condiciones de entrega y aceptación.
</t>
    </r>
    <r>
      <rPr>
        <b/>
        <sz val="10"/>
        <rFont val="Calibri"/>
        <family val="2"/>
        <scheme val="major"/>
      </rPr>
      <t xml:space="preserve">Control 2 — “Condiciones de salida” del esquema transitorio (GD)
</t>
    </r>
    <r>
      <rPr>
        <sz val="10"/>
        <rFont val="Calibri"/>
        <family val="2"/>
        <scheme val="major"/>
      </rPr>
      <t xml:space="preserve">Condiciones verificables que activen la transición, por ejemplo: Comunidad registrada y gobernanza formal aprobada; Beneficiarios validados y reglas de reparto firmadas; Anexos técnicos y contractuales actualizados (representación, operación). OR/XM sin observaciones críticas para el esquema definitivo.
</t>
    </r>
    <r>
      <rPr>
        <b/>
        <sz val="10"/>
        <rFont val="Calibri"/>
        <family val="2"/>
        <scheme val="major"/>
      </rPr>
      <t>Control 3 — Comité de Migración</t>
    </r>
    <r>
      <rPr>
        <sz val="10"/>
        <rFont val="Calibri"/>
        <family val="2"/>
        <scheme val="major"/>
      </rPr>
      <t xml:space="preserve">
Conformar un Comité de Migración (FENOGE + Representante + actores necesarios), con reuniones periódicas y actas como evidencia.
</t>
    </r>
    <r>
      <rPr>
        <b/>
        <sz val="10"/>
        <rFont val="Calibri"/>
        <family val="2"/>
        <scheme val="major"/>
      </rPr>
      <t>Control 4 — Costos de migración: regla clara de asignación</t>
    </r>
    <r>
      <rPr>
        <sz val="10"/>
        <rFont val="Calibri"/>
        <family val="2"/>
        <scheme val="major"/>
      </rPr>
      <t xml:space="preserve">
“migración sin costo no previsto” o, si aplica, un esquema de costos definido (tope, aprobación previa, contingencia), diferenciando: costos por cambio normativo, OR, vs costos por errores atribuibles al Representante.
</t>
    </r>
    <r>
      <rPr>
        <b/>
        <sz val="10"/>
        <rFont val="Calibri"/>
        <family val="2"/>
        <scheme val="major"/>
      </rPr>
      <t>Control 5 — Anexo 1 detallado desde el perfeccionamiento</t>
    </r>
    <r>
      <rPr>
        <sz val="10"/>
        <rFont val="Calibri"/>
        <family val="2"/>
        <scheme val="major"/>
      </rPr>
      <t xml:space="preserve">
El Anexo (fronteras, plantas) debe estar completo y aprobado en el perfeccionamiento para asegurar trazabilidad (código frontera, OR, ubicación, estado, capacidad, beneficiarios asociados).</t>
    </r>
  </si>
  <si>
    <t>FENOGE define; Representante revisa</t>
  </si>
  <si>
    <t>Implementar un tablero de cumplimiento de migración, registrando el % de avance por planta en aspectos como: documentos listos, acuerdos comunitarios, ajustes de representación y aprobación OR/XM. Como evidencia, consolidar las actas del comité y los anexos firmados asociados. Adicionalmente, realizar la verificación de la firma del Anexo, con el fin de asegurar validez, trazabilidad documental y cierre formal de compromiso.</t>
  </si>
  <si>
    <t xml:space="preserve">Mensual </t>
  </si>
  <si>
    <t>Se presenta el riesgo de dependencia tecnológica (lock-in) y de costos no previstos asociados al software, plataforma utilizada para la medición, asignación virtual, reparto, auditoría y trazabilidad del beneficio, en caso de que dicha plataforma sea propietaria y/o licenciada por el proveedor. En este escenario, al finalizar los 8 meses del convenio, podría requerirse el pago de licencias, soporte, hosting o uso no presupuestados, o presentarse restricciones para migrar la solución o exportar la información (datos, bitácoras, reglas de reparto, históricos y evidencias).
Este riesgo puede ocurrir por: (i) ausencia de cláusulas de uso o de tarifa tope post-convenio; (ii) no definición clara de la propiedad y derechos de uso de datos y reportes; (iii) falta de entregables técnicos (exportaciones, estructura de base de datos, API, manuales, credenciales administrativas); y (iv) ausencia de pruebas de continuidad (backup, restore, migración). Adicionalmente, se puede presentar obsolescencia o falta de actualización de equipos y componentes asociados (medición/telecomunicaciones), afectando continuidad y compatibilidad con requisitos vigentes.</t>
  </si>
  <si>
    <t>* Aumento de OPEX no previsto (licencias, soporte, hosting) y dependencia forzada del proveedor.
Interrupción del servicio de medición, reparto y de la trazabilidad del beneficio.
* Afectación directa a usuarios vulnerables por retrasos o interrupciones en abonos, reconocimientos.
* Riesgo legal o de auditoría por pérdida, indisponibilidad o falta de trazabilidad de información histórica y soportes.
* Riesgo de sobrecostos futuros y restricción de competencia (riesgo reputacional, selección futura).
* Adicionalmente, pueden presentarse glosas o reprocesos por pérdida de consistencia, precisión en la información utilizada para liquidación y reportes.</t>
  </si>
  <si>
    <t>* Derecho de uso post-convenio: incorporar cláusula de uso gratuito de la plataforma, tarifa máxima post-convenio (hasta transferencia, definición del esquema definitivo), dejando claro qué cubre (licencias, hosting, soporte).
* Propiedad y disponibilidad de datos: establecer que los datos, reportes, bitácoras y evidencias generadas en el marco del convenio son de uso del FENOGE y deben mantenerse accesibles durante y después del convenio conforme a lo pactado.
* Exportación mensual obligatoria: exigir exportación mensual automática y completa de: lecturas por frontera, reportes, bitácoras, asignaciones, repartos, logs de auditoría y conciliaciones, con diccionario de datos.
* Estructura BD + API + manuales: entrega de estructura de BD, documentación de API y manuales operativos, técnicos.
* Credenciales administrativas y trazabilidad: entrega de credenciales de administración y mecanismos de auditoría de accesos, con segregación de roles.
* Derecho de migración sin penalidad: cláusula expresa que permita migrar a software alterno sin penalidad, más obligación de soporte para la transición.
* Continuidad operativa: definir (disponibilidad, tiempos de atención, cierre de incidentes, backups) y realizar pruebas documentadas de backup, restore, migración.
* Actualización de equipos, certificaciones: obligación de mantener compatibilidad y vigencias (RETIE, homologaciones, certificados) y entregar evidencias verificables.</t>
  </si>
  <si>
    <t>Realizar una auditoría de licenciamiento y continuidad, que incluya la revisión contractual y la verificación práctica de: exportación de datos, acceso administrativo y prueba de migración/backup. Como evidencia, consolidar actas de pruebas y backups mensuales. Adicionalmente, ejecutar la inspección de equipos y verificar los certificados correspondientes, con el fin de asegurar cumplimiento, trazabilidad y continuidad operativa.</t>
  </si>
  <si>
    <t>Social</t>
  </si>
  <si>
    <t>Afectación a la confianza y percepción positiva de las comunidades vulnerables beneficiarias de la iniciativa, derivada de fallas en la gestión de la representación comercial y la operación asociada a las fronteras de generación (radicación, registro, medición, liquidación, conciliación y transferencias), que impacten la continuidad, la trazabilidad o la claridad del beneficio asociado a la energía generada. El riesgo se materializa cuando existen: (i) retrasos o inconsistencias en liquidación y transferencias; (ii) discrepancias entre lo reportado y lo efectivamente transferido, abonado; (iii) comunicaciones no alineadas que generen expectativas superiores al beneficio real; o (iv) incidentes operacionales (glosas, data gaps, suspensiones) sin gestión oportuna y transparente frente a FENOGE y los actores territoriales.</t>
  </si>
  <si>
    <t>* Pérdida de legitimidad de la iniciativa.
* Incremento de inconformidades canalizadas hacia FENOGE (PQR), tensiones comunitarias y potencial escalamiento de conflictos sociales.
* Riesgos reputacionales para el Fondo y para la relación institucional con entidades territoriales y comunidades.</t>
  </si>
  <si>
    <t>Representante/FENOGE</t>
  </si>
  <si>
    <r>
      <rPr>
        <b/>
        <sz val="10"/>
        <color theme="1"/>
        <rFont val="Calibri"/>
        <family val="2"/>
        <scheme val="major"/>
      </rPr>
      <t>1. Gestión comercial continua:</t>
    </r>
    <r>
      <rPr>
        <sz val="10"/>
        <color theme="1"/>
        <rFont val="Calibri"/>
        <family val="2"/>
        <scheme val="major"/>
      </rPr>
      <t xml:space="preserve">
Cumplimiento de plazos de radicación, respuesta (ASIC/XM) y de transferencias, conciliaciones según cronograma pactado.
</t>
    </r>
    <r>
      <rPr>
        <b/>
        <sz val="10"/>
        <color theme="1"/>
        <rFont val="Calibri"/>
        <family val="2"/>
        <scheme val="major"/>
      </rPr>
      <t>2. Reporte mensual de energía generada, liquidada, cargos y neto transferido (con evidencias).</t>
    </r>
    <r>
      <rPr>
        <sz val="10"/>
        <color theme="1"/>
        <rFont val="Calibri"/>
        <family val="2"/>
        <scheme val="major"/>
      </rPr>
      <t xml:space="preserve">
Conciliación periódica Representante–FENOGE (obligatoria), Conciliación mensual (XM/ASIC–OR–Banco–Reporte) y acta de cierre de diferencias, Matriz de diferencias y plan de cierre cuando existan brechas.
</t>
    </r>
    <r>
      <rPr>
        <b/>
        <sz val="10"/>
        <color theme="1"/>
        <rFont val="Calibri"/>
        <family val="2"/>
        <scheme val="major"/>
      </rPr>
      <t xml:space="preserve">3. Canales formales de comunicación y gestión de contingencias:
</t>
    </r>
    <r>
      <rPr>
        <sz val="10"/>
        <color theme="1"/>
        <rFont val="Calibri"/>
        <family val="2"/>
        <scheme val="major"/>
      </rPr>
      <t xml:space="preserve">Definir canal único (correo,mesa de servicio) con tiempos máximos de respuesta y escalamiento.
Protocolo de comunicación de incidentes con potencial impacto social/reputacional en ≤24 horas.
</t>
    </r>
    <r>
      <rPr>
        <b/>
        <sz val="10"/>
        <color theme="1"/>
        <rFont val="Calibri"/>
        <family val="2"/>
        <scheme val="major"/>
      </rPr>
      <t xml:space="preserve">4. Gestión de expectativas (articulación FENOGE–Representante):
</t>
    </r>
    <r>
      <rPr>
        <sz val="10"/>
        <color theme="1"/>
        <rFont val="Calibri"/>
        <family val="2"/>
        <scheme val="major"/>
      </rPr>
      <t>Lineamientos de comunicación: qué beneficios se reconocen, tiempos de materialización, condiciones y limitaciones. Reglas claras para no prometer reducciones fijas de factura si no están pactadas.</t>
    </r>
  </si>
  <si>
    <t>Revisión periódica de informes de gestión comercial del REPRESENTANTE.
Seguimiento a tiempos de transferencia de recursos y consistencia de soportes.
Registro y análisis de reclamaciones o inconformidades sociales recibidas por FENOGE asociadas al convenio y a la iniciativa</t>
  </si>
  <si>
    <t>Durante la duración del contrato</t>
  </si>
  <si>
    <t>Generación de expectativas erróneas en comunidades vulnerables respecto a los beneficios económicos o energéticos del convenio y de la iniciativa, como consecuencia de comunicaciones inadecuadas, incompletas o no alineadas institucionalmente sobre: (i) el alcance real de la comercialización de la energía y de los excedentes, (ii) los tiempos de liquidación, transferencia, (iii) las reglas de asignación o reparto del beneficio, y (iv) las limitaciones del esquema transitorio (p. ej., operación como GD mientras se migra a un esquema colectivo).
El riesgo se materializa cuando el Representante (o terceros) divulga mensajes que sugieren reducciones automáticas, fijas en la factura o beneficios garantizados, cuando en realidad estos dependen de variables técnicas y comerciales (energía generada, liquidación, cargos regulados, glosas, tiempos de transferencia y reglas de reparto), o cuando no existe un protocolo de aprobación previa de comunicaciones.</t>
  </si>
  <si>
    <t>* Pérdida de legitimidad de la iniciativa.
* Inconformidades comunitarias canalizadas hacia FENOGE, incremento de PQR y potencial escalamiento de conflictos sociales.
* Riesgos reputacionales para el Fondo.
* Riesgos legales y/o hallazgos de entes de control por publicidad engañosa, falta de trazabilidad o incoherencias entre resultados reales y mensajes institucionales.</t>
  </si>
  <si>
    <r>
      <rPr>
        <b/>
        <sz val="10"/>
        <color theme="1"/>
        <rFont val="Calibri"/>
        <family val="2"/>
        <scheme val="major"/>
      </rPr>
      <t>1. Roles y responsabilidades explícitos:</t>
    </r>
    <r>
      <rPr>
        <sz val="10"/>
        <color theme="1"/>
        <rFont val="Calibri"/>
        <family val="2"/>
        <scheme val="major"/>
      </rPr>
      <t xml:space="preserve">
Definir en el convenio el alcance del Representante frente a FENOGE y terceros, incluyendo que no puede comprometer beneficios ni emitir comunicaciones públicas a comunidades sobre beneficios económicos,energéticos sin alineación institucional.
</t>
    </r>
    <r>
      <rPr>
        <b/>
        <sz val="10"/>
        <color theme="1"/>
        <rFont val="Calibri"/>
        <family val="2"/>
        <scheme val="major"/>
      </rPr>
      <t>2. Protocolo obligatorio de comunicaciones externas:</t>
    </r>
    <r>
      <rPr>
        <sz val="10"/>
        <color theme="1"/>
        <rFont val="Calibri"/>
        <family val="2"/>
        <scheme val="major"/>
      </rPr>
      <t xml:space="preserve">
Toda pieza, reporte, presentación, mensaje masivo o comunicación externa relacionada con comercialización de energía, excedentes y beneficios debe contar con lineamientos institucionales y aprobación previa de FENOGE (o del canal designado).
</t>
    </r>
    <r>
      <rPr>
        <b/>
        <sz val="10"/>
        <color theme="1"/>
        <rFont val="Calibri"/>
        <family val="2"/>
        <scheme val="major"/>
      </rPr>
      <t xml:space="preserve">3. Kit de comunicación oficial:
</t>
    </r>
    <r>
      <rPr>
        <sz val="10"/>
        <color theme="1"/>
        <rFont val="Calibri"/>
        <family val="2"/>
        <scheme val="major"/>
      </rPr>
      <t xml:space="preserve">Elaborar y mantener un documento “Qué sí / Qué no” que incluya: alcance real del beneficio, variables que afectan resultados, tiempos y ruta de liquidación, transferencia, limitaciones y condiciones (glosas, data gaps, restricciones OR), 
</t>
    </r>
    <r>
      <rPr>
        <b/>
        <sz val="10"/>
        <color theme="1"/>
        <rFont val="Calibri"/>
        <family val="2"/>
        <scheme val="major"/>
      </rPr>
      <t xml:space="preserve">4. Reporte de incidencias con potencial impacto social (≤24 horas):
</t>
    </r>
    <r>
      <rPr>
        <sz val="10"/>
        <color theme="1"/>
        <rFont val="Calibri"/>
        <family val="2"/>
        <scheme val="major"/>
      </rPr>
      <t xml:space="preserve">Establecer obligación de informar a FENOGE incidentes o eventos (glosas, retrasos, suspensión, caídas de CGM, diferencias de transferencia) que puedan generar inconformidad o riesgo reputacional, dentro de 24 horas, junto con el plan de contención.
</t>
    </r>
    <r>
      <rPr>
        <b/>
        <sz val="10"/>
        <color theme="1"/>
        <rFont val="Calibri"/>
        <family val="2"/>
        <scheme val="major"/>
      </rPr>
      <t xml:space="preserve">5. Gestión articulada de PQR asociadas a expectativas:
</t>
    </r>
    <r>
      <rPr>
        <sz val="10"/>
        <color theme="1"/>
        <rFont val="Calibri"/>
        <family val="2"/>
        <scheme val="major"/>
      </rPr>
      <t>Definir flujo de atención (FENOGE–Representante), tiempos máximos y evidencia de cierre, para mantener trazabilidad y reducir escalamiento social.</t>
    </r>
  </si>
  <si>
    <t>Verificación de materiales, reportes o comunicaciones externas emitidas por el REPRESENTANTE.
Seguimiento a consultas o solicitudes sociales recibidas por FENOGE relacionadas con beneficios económicos o energéticos.
Evaluación periódica de coherencia entre resultados comerciales y mensajes institucionales.</t>
  </si>
  <si>
    <t>Riesgo de percepción de inequidad o trato desigual entre comunidades beneficiarias, derivado de diferencias en los resultados económicos de la comercialización de la energía representada (ingresos por excedentes, tiempos de liquidación, glosas, estimaciones, conciliaciones y transferencias), así como por diferencias en condiciones técnicas por frontera (disponibilidad de medición, telemetría, restricciones del OR, indisponibilidades).
El riesgo se materializa cuando no existen criterios homogéneos y trazables para: (i) reportar resultados por frontera/comunidad; (ii) explicar variaciones (cargos regulados, glosas, data gaps, restricciones); y (iii) gestionar PQR con evidencia, generando comparaciones entre comunidades y lectura de favoritismos o falta de transparencia.</t>
  </si>
  <si>
    <t>* Tensiones sociales entre comunidades beneficiarias.
* Cuestionamientos a la transparencia de la iniciativa. Generación de PQR y conflictos sociales
* Riesgos reputacionales para FENOGE.</t>
  </si>
  <si>
    <r>
      <rPr>
        <b/>
        <sz val="10"/>
        <color theme="1"/>
        <rFont val="Calibri"/>
        <family val="2"/>
        <scheme val="major"/>
      </rPr>
      <t xml:space="preserve">1. Criterios homogéneos de liquidación y reporte:
</t>
    </r>
    <r>
      <rPr>
        <sz val="10"/>
        <color theme="1"/>
        <rFont val="Calibri"/>
        <family val="2"/>
        <scheme val="major"/>
      </rPr>
      <t xml:space="preserve">Establecer un formato único de reporte por frontera, comunidad que incluya: energía generada y liquidada, cargos regulados aplicados, glosas, estimaciones y su causal, neto transferido y fecha,
variaciones vs periodo anterior.
</t>
    </r>
    <r>
      <rPr>
        <b/>
        <sz val="10"/>
        <color theme="1"/>
        <rFont val="Calibri"/>
        <family val="2"/>
        <scheme val="major"/>
      </rPr>
      <t xml:space="preserve">2. Mecanismo de transparencia y trazabilidad:
</t>
    </r>
    <r>
      <rPr>
        <sz val="10"/>
        <color theme="1"/>
        <rFont val="Calibri"/>
        <family val="2"/>
        <scheme val="major"/>
      </rPr>
      <t xml:space="preserve">Todo reporte debe soportarse con evidencias: liquidación XM/ASIC, soportes OR, conciliación, extractos, transferencias, matriz de glosas y actas de cierre de diferencias. 
</t>
    </r>
    <r>
      <rPr>
        <b/>
        <sz val="10"/>
        <color theme="1"/>
        <rFont val="Calibri"/>
        <family val="2"/>
        <scheme val="major"/>
      </rPr>
      <t>3. Reglas de “explicación de brechas”</t>
    </r>
    <r>
      <rPr>
        <sz val="10"/>
        <color theme="1"/>
        <rFont val="Calibri"/>
        <family val="2"/>
        <scheme val="major"/>
      </rPr>
      <t xml:space="preserve">, Definir un procedimiento de justificación estándar cuando una comunidad tenga resultados distintos a otra (p. ej., por glosa, restricción OR, caída de telecomunicaciones, retraso de transferencia), incluyendo tiempos de respuesta y acciones correctivas.
</t>
    </r>
    <r>
      <rPr>
        <b/>
        <sz val="10"/>
        <color theme="1"/>
        <rFont val="Calibri"/>
        <family val="2"/>
        <scheme val="major"/>
      </rPr>
      <t xml:space="preserve">4. Revisiones cruzadas y auditoría interna a la información reportada:
</t>
    </r>
    <r>
      <rPr>
        <sz val="10"/>
        <color theme="1"/>
        <rFont val="Calibri"/>
        <family val="2"/>
        <scheme val="major"/>
      </rPr>
      <t xml:space="preserve">Incorporar revisión interna (muestreo) o auditoría sobre reportes para validar consistencia y detectar desviaciones o errores antes de su divulgación.
</t>
    </r>
    <r>
      <rPr>
        <b/>
        <sz val="10"/>
        <color theme="1"/>
        <rFont val="Calibri"/>
        <family val="2"/>
        <scheme val="major"/>
      </rPr>
      <t xml:space="preserve">5. Gestión de PQR por inequidad y evidencia:
</t>
    </r>
    <r>
      <rPr>
        <sz val="10"/>
        <color theme="1"/>
        <rFont val="Calibri"/>
        <family val="2"/>
        <scheme val="major"/>
      </rPr>
      <t>Canal único para PQR relacionadas con inequidad + tiempos máximos de respuesta y cierre, anexando soportes del reporte y conciliación.</t>
    </r>
  </si>
  <si>
    <t>Seguimiento a observaciones de auditorías internas o externas.
Revisión de informes de liquidación y conciliación del REPRESENTANTE.
Supervisión general al convenio</t>
  </si>
  <si>
    <t>Social/Sostenibilidad del SSFV</t>
  </si>
  <si>
    <t>Riesgo de afectación indirecta a la sostenibilidad técnica, operativa y ambiental de los proyectos SSFV del Fondo, derivado de una gestión ineficiente de la representación comercial (registro, medición, liquidación, conciliación y transferencia) que reduzca, retrase o haga inciertos los recursos económicos necesarios para financiar la operación, mantenimiento preventivo, correctivo y reposición de componentes críticos (equipos de medición, comunicaciones, inversores, protecciones, etc.).
El riesgo se materializa cuando: (i) existen retrasos en liquidación, transferencias; (ii) se presentan glosas, estimaciones recurrentes; (iii) hay descuentos, cargos no controlados que reducen el neto transferido; o (iv) no existe trazabilidad para asegurar que los recursos se destinan efectivamente a la sostenibilidad del sistema</t>
  </si>
  <si>
    <t>* Deterioro progresivo de los sistemas solares por insuficiencia de recursos para mantenimiento y reposición.
*Reducción de los beneficios ambientales asociados a la generación renovable (menor energía disponible, mayor indisponibilidad).
*Riesgo de abandono o desuso de activos por inviabilidad operativa y financiera.</t>
  </si>
  <si>
    <r>
      <rPr>
        <b/>
        <sz val="10"/>
        <color theme="1"/>
        <rFont val="Calibri"/>
        <family val="2"/>
        <scheme val="major"/>
      </rPr>
      <t>1. Obligaciones contractuales de desempeño comercial:</t>
    </r>
    <r>
      <rPr>
        <sz val="10"/>
        <color theme="1"/>
        <rFont val="Calibri"/>
        <family val="2"/>
        <scheme val="major"/>
      </rPr>
      <t xml:space="preserve">
Establecer metas mínimas de desempeño del Representante asociadas a: tiempos de conciliación, tiempos de transferencia, % de glosas, y trazabilidad documental (XM/ASIC–OR–Banco).
</t>
    </r>
    <r>
      <rPr>
        <b/>
        <sz val="10"/>
        <color theme="1"/>
        <rFont val="Calibri"/>
        <family val="2"/>
        <scheme val="major"/>
      </rPr>
      <t xml:space="preserve">2. Transferencia íntegra y oportuna + control de descuentos:
</t>
    </r>
    <r>
      <rPr>
        <sz val="10"/>
        <color theme="1"/>
        <rFont val="Calibri"/>
        <family val="2"/>
        <scheme val="major"/>
      </rPr>
      <t xml:space="preserve">Solo se permiten descuentos por cargos regulados o expresamente autorizados. Transferencia dentro de un plazo máximo (SLA) posterior a la liquidación, recaudo.
</t>
    </r>
    <r>
      <rPr>
        <b/>
        <sz val="10"/>
        <color theme="1"/>
        <rFont val="Calibri"/>
        <family val="2"/>
        <scheme val="major"/>
      </rPr>
      <t xml:space="preserve">3. Mecanismo de “alerta temprana” por desviaciones:
</t>
    </r>
    <r>
      <rPr>
        <sz val="10"/>
        <color theme="1"/>
        <rFont val="Calibri"/>
        <family val="2"/>
        <scheme val="major"/>
      </rPr>
      <t xml:space="preserve">Definir umbrales que activen plan correctivo, Al activarse, el Representante debe presentar plan de recuperación con causas, acciones y fechas.
</t>
    </r>
    <r>
      <rPr>
        <b/>
        <sz val="10"/>
        <color theme="1"/>
        <rFont val="Calibri"/>
        <family val="2"/>
        <scheme val="major"/>
      </rPr>
      <t xml:space="preserve">4. Cláusula de responsabilidad por errores u omisiones atribuibles al Representante:
</t>
    </r>
    <r>
      <rPr>
        <sz val="10"/>
        <color theme="1"/>
        <rFont val="Calibri"/>
        <family val="2"/>
        <scheme val="major"/>
      </rPr>
      <t xml:space="preserve">Establecer que pérdidas por fallas atribuibles (reportes tardíos, errores de conciliación, omisiones documentales) generan obligaciones de corrección y, cuando aplique, medidas contractuales (descuentos, penalidades).
</t>
    </r>
    <r>
      <rPr>
        <b/>
        <sz val="10"/>
        <color theme="1"/>
        <rFont val="Calibri"/>
        <family val="2"/>
        <scheme val="major"/>
      </rPr>
      <t>5. Vinculación O&amp;M :</t>
    </r>
    <r>
      <rPr>
        <sz val="10"/>
        <color theme="1"/>
        <rFont val="Calibri"/>
        <family val="2"/>
        <scheme val="major"/>
      </rPr>
      <t xml:space="preserve">
Exigir que el Representante entregue un reporte mensual que permita conectar resultados comerciales con sostenibilidad del SSFV (disponibilidad, energía, recursos transferidos), para que FENOGE pueda programar O&amp;M con base en caja real.
</t>
    </r>
  </si>
  <si>
    <t>Seguimiento periódico a ingresos generados vs. ingresos esperados.
Revisión de desviaciones significativas en los resultados de comercialización.
Evaluación del impacto financiero en la operación y mantenimiento de los SSFV.</t>
  </si>
  <si>
    <t>Durante la duración del Contrato</t>
  </si>
  <si>
    <t>Interna / externa</t>
  </si>
  <si>
    <t xml:space="preserve">Social </t>
  </si>
  <si>
    <t>Se puede presentar falta de atención oportuna, trazable y/o articulada de peticiones, quejas, reclamos, solicitudes, denuncias y felicitaciones asociadas a operación, beneficios, fallas, expectativas comunitarias y/o servicio prestado.</t>
  </si>
  <si>
    <t>Inconformidad social, presión comunitaria, afectación reputacional, reclamos, retrasos, pérdida de legitimidad del proyecto y escalamiento de conflictos.</t>
  </si>
  <si>
    <t>Contratista</t>
  </si>
  <si>
    <t>Implementar procedimiento de atención PQRSDF; matriz de casos; tiempos de respuesta; responsable; articulación con FENOGE; trazabilidad documental y cierre soportado.</t>
  </si>
  <si>
    <t>FENOGE/Contratista</t>
  </si>
  <si>
    <t>Seguimiento a casos abiertos, tiempos de respuesta, responsables, soportes, cierre y reincidencias.</t>
  </si>
  <si>
    <t>Permanente durante el desarrollo del contrato</t>
  </si>
  <si>
    <t>Que se presenten defectos de equipos (eficiencia)</t>
  </si>
  <si>
    <t>Menor retorno del proyecto</t>
  </si>
  <si>
    <t xml:space="preserve">Solicitar garantías de calidad de los bienes, además de la garantía legal de los equipos.				</t>
  </si>
  <si>
    <t xml:space="preserve">Monitoreo mediante la plataforma web del inversor por parte del Contratista. Verificación por parte de la interventoría
y/o supervisor del cumplimiento de
RETILAP de las bombillas LED, el
contratista debe diseñar e implementar
una estrategia de PQRS, en la cual se
notifique reemplazos de bombillas por
mala operación, el contratista debe
garantizar el recambio de bombillas LED
sustituidas defectuosas en el marco de la
garantía del fabricante, la interventoría y/o
supervisor realizaran seguimiento a este
riesgo. </t>
  </si>
  <si>
    <t>Permanente, después de la puesta en marcha de las medidas de GEE</t>
  </si>
  <si>
    <t xml:space="preserve">Que haya un cambio de regulación </t>
  </si>
  <si>
    <t>Retrasos en la ejecución o cancelación del proyecto.</t>
  </si>
  <si>
    <t>Monitoreo permanente a los cambios regulatorios y emisión de alertas en dado caso</t>
  </si>
  <si>
    <t>Contratista y beneficiario</t>
  </si>
  <si>
    <t>Seguimiento a las leyes o regulaciones que afecten el proyecto</t>
  </si>
  <si>
    <t>Permanente, durante la ejecución del Contrato</t>
  </si>
  <si>
    <t xml:space="preserve">Problemas con los mecanismos de monitoreo y seguimiento </t>
  </si>
  <si>
    <t>Afecta el cumplimiento
del cronograma y plazo
de ejecución del contrato</t>
  </si>
  <si>
    <t>Operador</t>
  </si>
  <si>
    <t>Elaborar e implementar un plan de detección y corregimiento de posibles fallas en el software, en equipos y en la instalación de los equipos.</t>
  </si>
  <si>
    <t>Bajo</t>
  </si>
  <si>
    <t>Verificación y seguimiento del plan por parte de la interventoría y la supervisión del proyecto.</t>
  </si>
  <si>
    <t>Principalmente en el momento de conocimiento del problema, hasta la resolución del mismo.</t>
  </si>
  <si>
    <t>Retrasos en pagos al agente comercializador que afectan la sostenibilidad del AOM.</t>
  </si>
  <si>
    <t>Suspensión o limitación de actividades de operación y mantenimiento.</t>
  </si>
  <si>
    <t>FENOGE / Comercializador</t>
  </si>
  <si>
    <t>Establecer cláusulas de pago oportuno en contrato y seguimiento financiero</t>
  </si>
  <si>
    <t>Agente Comercializador</t>
  </si>
  <si>
    <t>Revisión de flujo de caja y cumplimiento de pagos</t>
  </si>
  <si>
    <t>Fallas en el mantenimiento preventivo o correctivo de equipos críticos (inversores, transformadores).</t>
  </si>
  <si>
    <t>Disminución de generación y pérdidas económicas.</t>
  </si>
  <si>
    <t>Operador AOM</t>
  </si>
  <si>
    <t>Plan de mantenimiento preventivo y correctivo con indicadores de desempeño</t>
  </si>
  <si>
    <t>Operador AO&amp;M</t>
  </si>
  <si>
    <t>Reportes de AO&amp;M e indicadores de disponibilidad</t>
  </si>
  <si>
    <t>Mensual / Trimestral</t>
  </si>
  <si>
    <t>Legal</t>
  </si>
  <si>
    <t>Perdida de habilitación o incumplimiento regulatorio del agente comercializador ante ASIC/XM.</t>
  </si>
  <si>
    <t>Imposibilidad de comercializar la energía generada.</t>
  </si>
  <si>
    <t>Auditoría regulatoria interna y verificación de vigencia de registros</t>
  </si>
  <si>
    <t>Verificación de vigencia de registros y habilitaciones XM/ASIC.</t>
  </si>
  <si>
    <t>Semestral</t>
  </si>
  <si>
    <t>Cambios normativos (CREG/MME) que alteren los requisitos de conexión o comercialización.</t>
  </si>
  <si>
    <t>Necesidad de ajustar contratos y procesos de Operacion</t>
  </si>
  <si>
    <t>Comité de seguimiento regulatorio y actualización contractual</t>
  </si>
  <si>
    <t>Seguimiento a publicaciones regulatorias y resoluciones CREG/MME.</t>
  </si>
  <si>
    <t>Trimestral</t>
  </si>
  <si>
    <t>Fluctuación de precios en el mercado mayorista de energía.</t>
  </si>
  <si>
    <t>Menores ingresos por venta de excedentes de energía.</t>
  </si>
  <si>
    <t>Establecer coberturas o contratos bilaterales</t>
  </si>
  <si>
    <t>alto</t>
  </si>
  <si>
    <t>Monitoreo diario de precios del mercado mayorista.</t>
  </si>
  <si>
    <t>Ambiental</t>
  </si>
  <si>
    <t>Eventos climáticos extremos (huracanes, tormentas de granizo) que dañen equipos FV.</t>
  </si>
  <si>
    <t>Interrupción prolongada de la operación y costos de reposición.</t>
  </si>
  <si>
    <t>Seguros contra daños climáticos y plan de contingencia</t>
  </si>
  <si>
    <t>Planes de contingencia y seguros contra riesgos climáticos.</t>
  </si>
  <si>
    <t>Anual</t>
  </si>
  <si>
    <t>Falta de cumplimiento en las obligaciones tributarias y fiscales asociadas a la Operacion</t>
  </si>
  <si>
    <t>Multas o sanciones que afecten la sostenibilidad del proyecto.</t>
  </si>
  <si>
    <t>Revisión tributaria periódica y contratación de auditorías</t>
  </si>
  <si>
    <t>Revisión de cumplimiento tributario y fiscal.</t>
  </si>
  <si>
    <t xml:space="preserve">MATRIZ DE RIESGOS DE AOM </t>
  </si>
  <si>
    <t xml:space="preserve">Externo </t>
  </si>
  <si>
    <t xml:space="preserve">Ejecución </t>
  </si>
  <si>
    <t xml:space="preserve">Financiero </t>
  </si>
  <si>
    <t>El contratista de AOM no realiza oportunamente las inversiones, adquisiciones, reposiciones o disponibilización de recursos (materiales, equipos, logística y personal) necesarios para cumplir el cronograma aprobado, por fallas de planeación, restricciones logísticas, debilidades de caja, demoras en abastecimiento u órdenes de compra, o baja capacidad de respuesta.</t>
  </si>
  <si>
    <t>Retraso en el desarrollo y ejecución del proyecto frente a los plazos establecidos; extensión de indisponibilidades del SSFV y riesgo de incumplimiento de hitos contractuales; aumento de costos indirectos (supervisión, reprocesos, logística) y afectación de indicadores de desempeño.</t>
  </si>
  <si>
    <r>
      <rPr>
        <b/>
        <sz val="11"/>
        <color theme="1"/>
        <rFont val="Nunito"/>
      </rPr>
      <t xml:space="preserve">1. </t>
    </r>
    <r>
      <rPr>
        <sz val="11"/>
        <color theme="1"/>
        <rFont val="Nunito"/>
      </rPr>
      <t xml:space="preserve">Plan de inversiones abastecimiento obligatorio (materiales críticos, fechas, responsables, soportes de compra).
</t>
    </r>
    <r>
      <rPr>
        <b/>
        <sz val="11"/>
        <color theme="1"/>
        <rFont val="Nunito"/>
      </rPr>
      <t xml:space="preserve">2. </t>
    </r>
    <r>
      <rPr>
        <sz val="11"/>
        <color theme="1"/>
        <rFont val="Nunito"/>
      </rPr>
      <t xml:space="preserve">Hitos de suministro y de ejecución (no iniciar actividades críticas sin evidencia de insumos críticos).
</t>
    </r>
    <r>
      <rPr>
        <b/>
        <sz val="11"/>
        <color theme="1"/>
        <rFont val="Nunito"/>
      </rPr>
      <t xml:space="preserve">3. </t>
    </r>
    <r>
      <rPr>
        <sz val="11"/>
        <color theme="1"/>
        <rFont val="Nunito"/>
      </rPr>
      <t xml:space="preserve">Reposición de componentes críticos y movilización de cuadrillas.
</t>
    </r>
    <r>
      <rPr>
        <b/>
        <sz val="11"/>
        <color theme="1"/>
        <rFont val="Nunito"/>
      </rPr>
      <t>4.</t>
    </r>
    <r>
      <rPr>
        <sz val="11"/>
        <color theme="1"/>
        <rFont val="Nunito"/>
      </rPr>
      <t xml:space="preserve"> Plan de recuperación si desviación &gt;10% o hitos vencidos (≤5 días hábiles).
</t>
    </r>
    <r>
      <rPr>
        <b/>
        <sz val="11"/>
        <color theme="1"/>
        <rFont val="Nunito"/>
      </rPr>
      <t>5.</t>
    </r>
    <r>
      <rPr>
        <sz val="11"/>
        <color theme="1"/>
        <rFont val="Nunito"/>
      </rPr>
      <t xml:space="preserve"> Bitácora y trazabilidad de suministros (solicitud, compra, despacho, recepción, instalación) con actas.</t>
    </r>
  </si>
  <si>
    <t>Seguimiento al cronograma y obligaciones de suministro con verificación de actas, órdenes de compra, remisiones y recibo en sitio; tablero semanal de materiales críticos (en tránsito, en sitio, instalados); reporte de desviaciones y plan de recuperación.</t>
  </si>
  <si>
    <t xml:space="preserve">Consolidado cortes mensuales </t>
  </si>
  <si>
    <t xml:space="preserve">Operacional </t>
  </si>
  <si>
    <t>Se pueden presentar retrasos en la entrega de materiales y equipos necesarios para la ejecución del contrato, especialmente aquellos sujetos a importación (cuando aplique), debido a demoras en fabricación, logística internacional, trámites aduaneros, disponibilidad de inventario, restricciones de transporte, variaciones en tiempos de nacionalización, o fallas del proveedor, logística del contratista. El riesgo se materializa cuando estos retrasos afectan elementos de ruta crítica (p. ej., inversores, transformadores, protecciones, medidores, telecomunicaciones, estructuras especializadas), impidiendo continuar actividades en campo.</t>
  </si>
  <si>
    <t>Afectación del cumplimiento del cronograma y del plazo de ejecución del contrato, con potencial retraso de hitos críticos (instalación, pruebas, puesta en servicio), aumento de costos indirectos y riesgo de incumplimiento contractual.</t>
  </si>
  <si>
    <r>
      <rPr>
        <b/>
        <sz val="11"/>
        <color theme="1"/>
        <rFont val="Nunito"/>
      </rPr>
      <t>1. Plan de Trabajo Detallado + Ruta Crítica:</t>
    </r>
    <r>
      <rPr>
        <sz val="11"/>
        <color theme="1"/>
        <rFont val="Nunito"/>
      </rPr>
      <t xml:space="preserve">
Incluir cronograma con ruta crítica y plan de abastecimiento (procurement plan) por ítem: proveedor, lead time, fecha de compra, fecha de embarque, nacionalización, entrega en sitio. Identificar explícitamente materiales/equipos críticos y sus dependencias.
</t>
    </r>
    <r>
      <rPr>
        <b/>
        <sz val="11"/>
        <color theme="1"/>
        <rFont val="Nunito"/>
      </rPr>
      <t xml:space="preserve">2. Gestión de compras y alternativas
</t>
    </r>
    <r>
      <rPr>
        <sz val="11"/>
        <color theme="1"/>
        <rFont val="Nunito"/>
      </rPr>
      <t xml:space="preserve">Incluir proveedor alterno y opción de suministro nacional equivalente (homologación técnica aprobada por supervisión, interventoría), Reglas para sustitución: solo con aprobación previa y ficha técnica comparativa.
</t>
    </r>
    <r>
      <rPr>
        <b/>
        <sz val="11"/>
        <color theme="1"/>
        <rFont val="Nunito"/>
      </rPr>
      <t xml:space="preserve">3. Buffers y control de desviaciones
</t>
    </r>
    <r>
      <rPr>
        <sz val="11"/>
        <color theme="1"/>
        <rFont val="Nunito"/>
      </rPr>
      <t xml:space="preserve">Definir “buffer” de tiempo para importación (por ejemplo, días adicionales de nacionalización), si un ítem crítico se desvía &gt;X días, activar plan de contingencia (compra local, cambio de proveedor, reprogramación de frente).
</t>
    </r>
    <r>
      <rPr>
        <b/>
        <sz val="11"/>
        <color theme="1"/>
        <rFont val="Nunito"/>
      </rPr>
      <t xml:space="preserve">4. Evidencia documental obligatoria del abastecimiento
</t>
    </r>
    <r>
      <rPr>
        <sz val="11"/>
        <color theme="1"/>
        <rFont val="Nunito"/>
      </rPr>
      <t xml:space="preserve">Órdenes de compra, proformas, tracking, documentos de nacionalización, actas de recibo, inventario en sitio.
</t>
    </r>
    <r>
      <rPr>
        <b/>
        <sz val="11"/>
        <color theme="1"/>
        <rFont val="Nunito"/>
      </rPr>
      <t xml:space="preserve">5. Plan de recuperación ante retrasos
</t>
    </r>
    <r>
      <rPr>
        <sz val="11"/>
        <color theme="1"/>
        <rFont val="Nunito"/>
      </rPr>
      <t>Si se afecta la ruta crítica, el contratista debe presentar plan de recuperación en ≤5 días hábiles (reprogramación, aumento de cuadrillas, turnos, logística).</t>
    </r>
  </si>
  <si>
    <t>* Revisión, aprobación y seguimiento del Plan de Trabajo Detallado y la ruta crítica por supervisión, interventoría.
* Seguimiento de abastecimiento mediante tablero de procurement (ítems críticos: estado, lead time, desvío, acción correctiva), soportado con reportes escritos y evidencias (tracking, compras, actas de recibo).
* Validación técnica de alternativas de suministro con fichas técnicas y aprobación formal.</t>
  </si>
  <si>
    <t xml:space="preserve">Económico </t>
  </si>
  <si>
    <t>Se pueden presentar sobrecostos en materiales y equipos requeridos para la ejecución del contrato (incluyendo importados, si aplica), por variaciones del mercado (inflación, tipo de cambio, aumentos de fletes, seguros), escasez de inventario, cambios de proveedores, compras urgentes por fallas de planeación, o ajustes técnicos que obliguen a reemplazos no previstos. El riesgo se materializa cuando los sobrecostos afectan ítems críticos y el contratista no los gestiona oportunamente, generando presiones sobre el presupuesto, retrasos o solicitudes de modificación.</t>
  </si>
  <si>
    <t>* Aumento en los costos del proyecto, afectando la capacidad del contratista para cumplir el alcance, el cronograma y la calidad técnica.
* Riesgo de sustituciones no autorizadas de equipos, materiales, o de retrasos por reprogramación de compras.
* Potenciales reclamaciones, controversias o solicitudes de ajuste contractual .</t>
  </si>
  <si>
    <r>
      <rPr>
        <b/>
        <sz val="11"/>
        <color theme="1"/>
        <rFont val="Nunito"/>
      </rPr>
      <t>1. Política de fijación y soporte de precios</t>
    </r>
    <r>
      <rPr>
        <sz val="11"/>
        <color theme="1"/>
        <rFont val="Nunito"/>
      </rPr>
      <t xml:space="preserve">
Exigir que el contratista aplique mecanismos verificables de fijación de precios:i. mínimo 3 cotizaciones comparables por ítem relevante; ii. referencia de precios de mercado (listas, distribuidores, índices o fuentes verificables); iii. justificación técnica, económica cuando no sea posible (escasez, único proveedor, urgencia).
</t>
    </r>
    <r>
      <rPr>
        <b/>
        <sz val="11"/>
        <color theme="1"/>
        <rFont val="Nunito"/>
      </rPr>
      <t>2. Presupuesto base y control de desviaciones (“control de compras”)</t>
    </r>
    <r>
      <rPr>
        <sz val="11"/>
        <color theme="1"/>
        <rFont val="Nunito"/>
      </rPr>
      <t xml:space="preserve">
Matriz de compras con precio presupuestado vs precio real, variación %, causa y aprobación, Umbral de alerta: p. ej., &gt;5% por ítem o &gt;10% por paquete crítico.
</t>
    </r>
    <r>
      <rPr>
        <b/>
        <sz val="11"/>
        <color theme="1"/>
        <rFont val="Nunito"/>
      </rPr>
      <t xml:space="preserve">3. Aprobación previa para cambios de proveedor o sustituciones técnicas
</t>
    </r>
    <r>
      <rPr>
        <sz val="11"/>
        <color theme="1"/>
        <rFont val="Nunito"/>
      </rPr>
      <t xml:space="preserve">Cualquier sustitución de marca, modelo, equipo debe tener ficha técnica comparativa y aprobación previa de supervisión, interventoría.
</t>
    </r>
    <r>
      <rPr>
        <b/>
        <sz val="11"/>
        <color theme="1"/>
        <rFont val="Nunito"/>
      </rPr>
      <t xml:space="preserve">4. Estrategia de mitigación del tipo de cambio
</t>
    </r>
    <r>
      <rPr>
        <sz val="11"/>
        <color theme="1"/>
        <rFont val="Nunito"/>
      </rPr>
      <t xml:space="preserve">Definir si se usan coberturas, compras anticipadas, o negociación de términos (INCOTERMS, seguros, fletes) para reducir volatilidad.
</t>
    </r>
    <r>
      <rPr>
        <b/>
        <sz val="11"/>
        <color theme="1"/>
        <rFont val="Nunito"/>
      </rPr>
      <t xml:space="preserve">5. Plan de contingencia de abastecimiento
</t>
    </r>
    <r>
      <rPr>
        <sz val="11"/>
        <color theme="1"/>
        <rFont val="Nunito"/>
      </rPr>
      <t>Proveedores alternos y opción de suministro nacional equivalente para ítems críticos, manteniendo especificaciones del diseño.</t>
    </r>
  </si>
  <si>
    <t>* Seguimiento por supervisión, interventoría a la matriz de compras (presupuesto vs real), evidencias de cotizaciones y soportes de mercado.
* Revisión de sustituciones, homologaciones aprobadas y su trazabilidad (actas, fichas técnicas).
* Reporte periódico escrito del contratista sobre estado de compras y riesgos de variación de precios.</t>
  </si>
  <si>
    <t>Se pueden presentar retrasos y sobrecostos por difícil acceso a los sitios específicos de instalación, intervención (vías en mal estado, restricciones de tránsito, puentes, límites de carga, accesos fluviales, condiciones climáticas, orden público, disponibilidad de transporte local, permisos prediales, comunitarios), lo cual afecta el traslado de personal, herramientas, materiales y equipos. El riesgo se materializa cuando el contratista no anticipa ventanas logísticas y climáticas, no gestiona permisos o no cuenta con alternativas de ruta/medio de transporte, impactando frentes de trabajo en campo.</t>
  </si>
  <si>
    <t>* Aumento en los costos del proyecto (logística, transporte, viáticos, bodegaje, horas hombre improductivas) y en el tiempo de ejecución (reprogramaciones, paradas de frente).
* Riesgo de incumplimiento de hitos del cronograma y necesidad de ajustes al plan de trabajo.
* Potenciales riesgos de calidad si se fuerza instalación sin condiciones adecuadas.</t>
  </si>
  <si>
    <r>
      <rPr>
        <b/>
        <sz val="11"/>
        <color theme="1"/>
        <rFont val="Nunito"/>
      </rPr>
      <t>1. Plan Logístico Detallado (obligatorio, previo a movilización)</t>
    </r>
    <r>
      <rPr>
        <sz val="11"/>
        <color theme="1"/>
        <rFont val="Nunito"/>
      </rPr>
      <t xml:space="preserve">
Debe incluir: rutas principales y alternas, tiempos, medios de transporte, análisis de restricciones (carga, puentes), puntos de acopio, plan de bodegaje, y responsables.
</t>
    </r>
    <r>
      <rPr>
        <b/>
        <sz val="11"/>
        <color theme="1"/>
        <rFont val="Nunito"/>
      </rPr>
      <t xml:space="preserve">2. Matriz de accesos y permisos
</t>
    </r>
    <r>
      <rPr>
        <sz val="11"/>
        <color theme="1"/>
        <rFont val="Nunito"/>
      </rPr>
      <t xml:space="preserve">Checklist por sitio: permisos prediales, comunitarios, ventanas horarias, condiciones de ingreso, contacto local, evaluación de riesgos (clima, orden público) y plan de mitigación.
</t>
    </r>
    <r>
      <rPr>
        <b/>
        <sz val="11"/>
        <color theme="1"/>
        <rFont val="Nunito"/>
      </rPr>
      <t xml:space="preserve">3. Cronograma y contingencias
</t>
    </r>
    <r>
      <rPr>
        <sz val="11"/>
        <color theme="1"/>
        <rFont val="Nunito"/>
      </rPr>
      <t xml:space="preserve">Programar actividades críticas considerando temporadas de lluvia y restricciones; incluir días buffer y actividades paralelas (trabajos offsite) para no detener el proyecto.
</t>
    </r>
    <r>
      <rPr>
        <b/>
        <sz val="11"/>
        <color theme="1"/>
        <rFont val="Nunito"/>
      </rPr>
      <t xml:space="preserve">4. movilización y reposición logística
</t>
    </r>
    <r>
      <rPr>
        <sz val="11"/>
        <color theme="1"/>
        <rFont val="Nunito"/>
      </rPr>
      <t xml:space="preserve">Definir tiempos máximos para movilizar cuadrillas y para entrega de materiales críticos en sitio; activar plan alterno si se incumple (cambio de ruta, medio, proveedor logístico).
</t>
    </r>
    <r>
      <rPr>
        <b/>
        <sz val="11"/>
        <color theme="1"/>
        <rFont val="Nunito"/>
      </rPr>
      <t xml:space="preserve">5. Inventario mínimo kit de contingencia
</t>
    </r>
    <r>
      <rPr>
        <sz val="11"/>
        <color theme="1"/>
        <rFont val="Nunito"/>
      </rPr>
      <t>Establecer inventario mínimo de repuestos, herramientas críticas en puntos de acopio cercanos para evitar reprocesos por desplazamientos.</t>
    </r>
  </si>
  <si>
    <t>* Revisión, aprobación y seguimiento del Plan de Trabajo y del Plan Logístico por supervisión, interventoría.
* Reportes periódicos escritos del contratista sobre: ejecución logística, novedades de acceso, desvíos vs cronograma y costos logísticos asociados.
* Evidencias: actas de movilización, remisiones, bitácora de accesos/permiso, registro de incidentes logísticos y acciones correctivas.</t>
  </si>
  <si>
    <t>Se puede presentar un cambio en el régimen tributario o cambiario, creación de nuevos impuestos, incrementos de aranceles, IVA u otras tasas, o aumentos en tarifas logísticas (fletes, seguros), así como variaciones significativas del tipo de cambio, que incrementen el costo de materiales y equipos requeridos para el proyecto (especialmente los de importación o con componentes dolarizados). El riesgo se materializa cuando el contratista no anticipa dicha exposición (TRM, aranceles) o cuando los cambios ocurren en la fase de compra/nacionalización/transporte, afectando la disponibilidad de recursos para ejecutar el alcance.</t>
  </si>
  <si>
    <t>* Incremento del costo total de adquisición de insumos, equipos.
* Riesgo de reprogramación del cronograma por re-negociación o sustitución de proveedores.
* Potenciales ajustes en flujo de caja del contratista y tensiones sobre el cumplimiento contractual.</t>
  </si>
  <si>
    <r>
      <rPr>
        <b/>
        <sz val="11"/>
        <color theme="1"/>
        <rFont val="Nunito"/>
      </rPr>
      <t xml:space="preserve">1. Matriz de exposición cambiaria y tributaria
</t>
    </r>
    <r>
      <rPr>
        <sz val="11"/>
        <color theme="1"/>
        <rFont val="Nunito"/>
      </rPr>
      <t xml:space="preserve">Identificar ítems dolarizados, importados y estimar sensibilidad: TRM, aranceles, IVA, fletes,seguros. Definir costos base (presupuestados).
</t>
    </r>
    <r>
      <rPr>
        <b/>
        <sz val="11"/>
        <color theme="1"/>
        <rFont val="Nunito"/>
      </rPr>
      <t xml:space="preserve">2. Alertas y plan de acción
</t>
    </r>
    <r>
      <rPr>
        <sz val="11"/>
        <color theme="1"/>
        <rFont val="Nunito"/>
      </rPr>
      <t xml:space="preserve">Establecer umbrales (por ejemplo): TRM sube &gt;X% vs base, o arancel, tributo nuevo afecta ítems críticos, o flete sube &gt;X%. Al activarse: presentar plan en ≤5 días hábiles (renegociación, compra anticipada, sustitución homologada, reprogramación logística).
</t>
    </r>
    <r>
      <rPr>
        <b/>
        <sz val="11"/>
        <color theme="1"/>
        <rFont val="Nunito"/>
      </rPr>
      <t xml:space="preserve">3. Estrategia de compras y negociación
</t>
    </r>
    <r>
      <rPr>
        <sz val="11"/>
        <color theme="1"/>
        <rFont val="Nunito"/>
      </rPr>
      <t xml:space="preserve">Compras anticipadas de ítems críticos cuando sea viable. Proveedores alternos y opción de mercado nacional equivalente (con aprobación técnica). Ajuste de condiciones comerciales (seguros, tiempos de nacionalización).
</t>
    </r>
    <r>
      <rPr>
        <b/>
        <sz val="11"/>
        <color theme="1"/>
        <rFont val="Nunito"/>
      </rPr>
      <t xml:space="preserve">4. Control documental y de cumplimiento
</t>
    </r>
    <r>
      <rPr>
        <sz val="11"/>
        <color theme="1"/>
        <rFont val="Nunito"/>
      </rPr>
      <t>Soportes de cambios normativos relevantes, cotizaciones actualizadas, comparativos de costo, aprobación de supervisión, interventoría para sustituciones o cambios de proveedor.</t>
    </r>
  </si>
  <si>
    <t>* Seguimiento a TRM y a disposiciones tributarias, arancelarias relevantes (DIAN, MinHacienda, normativa aduanera) y su impacto en la matriz de exposición.
* Revisión de variaciones de costos en compras, cotizaciones y evidencia de planes de acción cuando se activen gatillos.
* Reporte escrito del contratista sobre estado de compras y riesgos de variación.</t>
  </si>
  <si>
    <t xml:space="preserve">Tecnológico </t>
  </si>
  <si>
    <t>Se pueden presentar defectos de fabricación, fallas prematuras o desempeño inferior al especificado en equipos del SSFV (p. ej., inversores, módulos, protecciones, tableros, medidores, telecomunicaciones), afectando la eficiencia y la continuidad del sistema. El riesgo se materializa cuando: (i) los equipos no cumplen especificaciones técnicas del diseño, (ii) no se realizan pruebas de aceptación adecuadas (FAT/SAT) o no quedan evidencias, (iii) se presentan fallas durante el periodo de garantía del fabricante, o (iv) no existe respuesta oportuna del contratista para tramitar garantías y reposiciones.</t>
  </si>
  <si>
    <t>* Menor retorno del proyecto por reducción de generación, producción efectiva, mayores indisponibilidades y potenciales costos de reparación, reposición.
* Aumento de PQR por fallas recurrentes (si impacta continuidad del servicio,beneficio).
* Riesgo de glosas, reprocesos si los equipos de medición, telecomunicaciones afectan medición</t>
  </si>
  <si>
    <r>
      <rPr>
        <b/>
        <sz val="11"/>
        <color theme="1"/>
        <rFont val="Nunito"/>
      </rPr>
      <t xml:space="preserve">1. Garantías + póliza (control contractual)
</t>
    </r>
    <r>
      <rPr>
        <sz val="11"/>
        <color theme="1"/>
        <rFont val="Nunito"/>
      </rPr>
      <t xml:space="preserve">Exigir garantías de calidad del fabricante (término, alcance, tiempos de respuesta) y mantener la garantía legal respaldada dentro de la póliza de cumplimiento.
</t>
    </r>
    <r>
      <rPr>
        <b/>
        <sz val="11"/>
        <color theme="1"/>
        <rFont val="Nunito"/>
      </rPr>
      <t xml:space="preserve">2. Criterios de aceptación (FAT/SAT) y evidencias
</t>
    </r>
    <r>
      <rPr>
        <sz val="11"/>
        <color theme="1"/>
        <rFont val="Nunito"/>
      </rPr>
      <t xml:space="preserve">Definir criterios de aceptación por tipo de equipo (inversor, módulos, protecciones, medición) y exigir: actas puesta en sitio y pruebas funcionales, pruebas de comunicación, telemetría para inversor y medición (cuando aplique), registro de seriales y trazabilidad. 
</t>
    </r>
    <r>
      <rPr>
        <b/>
        <sz val="11"/>
        <color theme="1"/>
        <rFont val="Nunito"/>
      </rPr>
      <t xml:space="preserve">3. Monitoreo de desempeño y alertas tempranas
</t>
    </r>
    <r>
      <rPr>
        <sz val="11"/>
        <color theme="1"/>
        <rFont val="Nunito"/>
      </rPr>
      <t xml:space="preserve">Monitoreo continuo vía plataforma web del inversor y sistema de supervisión (SCADA/portal), con alertas por: baja producción vs esperado, eventos de falla repetitivos, indisponibilidades. 
</t>
    </r>
    <r>
      <rPr>
        <b/>
        <sz val="11"/>
        <color theme="1"/>
        <rFont val="Nunito"/>
      </rPr>
      <t>4. Procedimiento de garantía</t>
    </r>
    <r>
      <rPr>
        <sz val="11"/>
        <color theme="1"/>
        <rFont val="Nunito"/>
      </rPr>
      <t xml:space="preserve">
Establecer tiempos máximos: diagnóstico ≤X horas/días, reposición/reparación ≤X días hábiles, reporte de cierre con evidencia.
Definir escalamiento (fabricante / proveedor / contratista) y canal único PQRS.
</t>
    </r>
    <r>
      <rPr>
        <b/>
        <sz val="11"/>
        <color theme="1"/>
        <rFont val="Nunito"/>
      </rPr>
      <t xml:space="preserve">5. Estrategia PQRS y trazabilidad 
</t>
    </r>
    <r>
      <rPr>
        <sz val="11"/>
        <color theme="1"/>
        <rFont val="Nunito"/>
      </rPr>
      <t>Implementar estrategia PQRS con registro de incidentes, tiempos de respuesta y actas de cierre; esto evita conflicto y mejora evidencia ante supervisión.</t>
    </r>
  </si>
  <si>
    <t>* Monitoreo del desempeño del SSFV mediante la plataforma web del inversor por parte del contratista (reportes de disponibilidad, alarmas y generación).
* Verificación por interventoría, supervisión del cumplimiento de especificaciones y evidencias (actas FAT/SAT, RETIE, inventario de seriales, garantías vigentes).
* Seguimiento a PQRS, gestión de garantías del fabricante, y actas de reposición, reparación.</t>
  </si>
  <si>
    <t>Falla total (o múltiples fallas críticas) de equipos dentro del periodo de garantía (inversores, módulos, protecciones, tableros, medidores, telecomunicación), por defectos de fabricación, instalación inadecuada, operación fuera de especificación, o condiciones ambientales no consideradas.</t>
  </si>
  <si>
    <t>Indisponibilidad parcial o total del sistema, afectando continuidad, generación y cumplimiento contractual</t>
  </si>
  <si>
    <r>
      <rPr>
        <b/>
        <sz val="11"/>
        <color theme="1"/>
        <rFont val="Nunito"/>
      </rPr>
      <t>1. Garantías del fabricante + póliza:</t>
    </r>
    <r>
      <rPr>
        <sz val="11"/>
        <color theme="1"/>
        <rFont val="Nunito"/>
      </rPr>
      <t xml:space="preserve"> exigir y verificar vigencias, coberturas y exclusiones (incluye procedimiento de reclamación).
</t>
    </r>
    <r>
      <rPr>
        <b/>
        <sz val="11"/>
        <color theme="1"/>
        <rFont val="Nunito"/>
      </rPr>
      <t>2. Garantía (contractual):</t>
    </r>
    <r>
      <rPr>
        <sz val="11"/>
        <color theme="1"/>
        <rFont val="Nunito"/>
      </rPr>
      <t xml:space="preserve"> diagnóstico ≤72h, reposición, reparación ≤X días hábiles, plan de contingencia si el repuesto no está disponible.
</t>
    </r>
    <r>
      <rPr>
        <b/>
        <sz val="11"/>
        <color theme="1"/>
        <rFont val="Nunito"/>
      </rPr>
      <t>3. Criterios de aceptación y evidencias (actas)</t>
    </r>
    <r>
      <rPr>
        <sz val="11"/>
        <color theme="1"/>
        <rFont val="Nunito"/>
      </rPr>
      <t xml:space="preserve">: inventario de seriales, actas de pruebas y puesta en marcha, para no perder garantía por falta de soporte.
</t>
    </r>
    <r>
      <rPr>
        <b/>
        <sz val="11"/>
        <color theme="1"/>
        <rFont val="Nunito"/>
      </rPr>
      <t>4. Stock mínimo de repuestos críticos (cuando aplique):</t>
    </r>
    <r>
      <rPr>
        <sz val="11"/>
        <color theme="1"/>
        <rFont val="Nunito"/>
      </rPr>
      <t xml:space="preserve"> fusibles, protecciones, conectores, elementos telecom, etc.</t>
    </r>
  </si>
  <si>
    <t>Monitoreo por plataforma del inversor, tablero de incidentes, actas de garantía y cierre.</t>
  </si>
  <si>
    <t>Falla total de equipos fuera del periodo de garantía, por envejecimiento, condiciones ambientales severas, falta de mantenimiento preventivo o indisponibilidad de repuestos compatibles.</t>
  </si>
  <si>
    <r>
      <rPr>
        <b/>
        <sz val="11"/>
        <color theme="1"/>
        <rFont val="Nunito"/>
      </rPr>
      <t>1. Plan de O&amp;M con repuestos y ciclo de vida:</t>
    </r>
    <r>
      <rPr>
        <sz val="11"/>
        <color theme="1"/>
        <rFont val="Nunito"/>
      </rPr>
      <t xml:space="preserve"> identificar componentes (inversores, telecom, protecciones) y programar reposición preventiva.
</t>
    </r>
    <r>
      <rPr>
        <b/>
        <sz val="11"/>
        <color theme="1"/>
        <rFont val="Nunito"/>
      </rPr>
      <t xml:space="preserve">2. Contrato de mantenimiento correctivo: </t>
    </r>
    <r>
      <rPr>
        <sz val="11"/>
        <color theme="1"/>
        <rFont val="Nunito"/>
      </rPr>
      <t xml:space="preserve">tiempos de atención, cierre y disponibilidad de repuestos (proveedor local o stock).
</t>
    </r>
    <r>
      <rPr>
        <b/>
        <sz val="11"/>
        <color theme="1"/>
        <rFont val="Nunito"/>
      </rPr>
      <t>3.</t>
    </r>
    <r>
      <rPr>
        <sz val="11"/>
        <color theme="1"/>
        <rFont val="Nunito"/>
      </rPr>
      <t xml:space="preserve"> </t>
    </r>
    <r>
      <rPr>
        <b/>
        <sz val="11"/>
        <color theme="1"/>
        <rFont val="Nunito"/>
      </rPr>
      <t>Fondo, bolsa de reposición:</t>
    </r>
    <r>
      <rPr>
        <sz val="11"/>
        <color theme="1"/>
        <rFont val="Nunito"/>
      </rPr>
      <t xml:space="preserve"> para asegurar que el sistema no queda inoperativo por falta de caja.
</t>
    </r>
    <r>
      <rPr>
        <b/>
        <sz val="11"/>
        <color theme="1"/>
        <rFont val="Nunito"/>
      </rPr>
      <t>4. Estandarización de marcas y modelos</t>
    </r>
    <r>
      <rPr>
        <sz val="11"/>
        <color theme="1"/>
        <rFont val="Nunito"/>
      </rPr>
      <t xml:space="preserve"> para evitar incompatibilidades futuras.</t>
    </r>
  </si>
  <si>
    <t>Plataforma del inversor con indicadores de disponibilidad, energía real vs esperada más registro de fallas y reposiciones</t>
  </si>
  <si>
    <t>Accidentes del personal de obra por incumplimiento de protocolos HSEQ, falta de EPP, trabajos eléctricos sin procedimientos, o personal sin afiliación, condiciones laborales completas.Accidentes del personal de obra por incumplimiento de protocolos HSEQ, falta de EPP, trabajos eléctricos sin procedimientos, o personal sin afiliación, condiciones laborales completas.</t>
  </si>
  <si>
    <t>Afecta cronograma y plazo; puede generar suspensión temporal de actividades y contingencias legales y laborales.</t>
  </si>
  <si>
    <r>
      <rPr>
        <b/>
        <sz val="11"/>
        <color theme="1"/>
        <rFont val="Nunito"/>
      </rPr>
      <t>1. Plan HSEQ obligatorio + ATS, Permisos de trabajo</t>
    </r>
    <r>
      <rPr>
        <sz val="11"/>
        <color theme="1"/>
        <rFont val="Nunito"/>
      </rPr>
      <t xml:space="preserve"> para actividades críticas (altura, eléctrico, izaje).
</t>
    </r>
    <r>
      <rPr>
        <b/>
        <sz val="11"/>
        <color theme="1"/>
        <rFont val="Nunito"/>
      </rPr>
      <t xml:space="preserve">2. Profesional SST </t>
    </r>
    <r>
      <rPr>
        <sz val="11"/>
        <color theme="1"/>
        <rFont val="Nunito"/>
      </rPr>
      <t xml:space="preserve">presente en hitos críticos, inspecciones y listas de chequeo.
</t>
    </r>
    <r>
      <rPr>
        <b/>
        <sz val="11"/>
        <color theme="1"/>
        <rFont val="Nunito"/>
      </rPr>
      <t>3. Verificación documental:</t>
    </r>
    <r>
      <rPr>
        <sz val="11"/>
        <color theme="1"/>
        <rFont val="Nunito"/>
      </rPr>
      <t xml:space="preserve"> afiliación ARL, seguridad social, inducciones, certificados de competencia (altura, eléctrico).
</t>
    </r>
    <r>
      <rPr>
        <b/>
        <sz val="11"/>
        <color theme="1"/>
        <rFont val="Nunito"/>
      </rPr>
      <t>4. Reporte de incidentes:</t>
    </r>
    <r>
      <rPr>
        <sz val="11"/>
        <color theme="1"/>
        <rFont val="Nunito"/>
      </rPr>
      <t xml:space="preserve"> notificación ≤24h y cierre con investigación (causa raíz) y plan de acciones.</t>
    </r>
  </si>
  <si>
    <t>Seguimiento por supervisión, interventoría con actas, inspecciones, reportes SST y cierre de acciones</t>
  </si>
  <si>
    <t>Se pueden presentar situaciones de orden público en las zonas de ejecución (protestas, bloqueos de vías, asonadas, restricciones de movilidad, presencia de grupos armados al margen de la ley, amenazas a personal, contratistas), que impidan o limiten el ingreso seguro al territorio y la continuidad de actividades de instalación, mantenimiento o reposición. El riesgo se materializa cuando hay cierres de acceso, afectación a la seguridad del personal, restricciones de transporte de equipos, materiales o imposibilidad de permanencia en el sitio.</t>
  </si>
  <si>
    <t>* Imposibilidad de entrada al territorio o imposibilidad de ejecutar el proyecto (paralización total o parcial).
* Afectación del cronograma y necesidad de reprogramaciones, con potencial incremento de costos logísticos y de permanencia.
* Riesgo de suspensión temporal de frentes de trabajo por seguridad, y afectación de la continuidad del servicio, beneficio si se trata de AOM.</t>
  </si>
  <si>
    <r>
      <rPr>
        <b/>
        <sz val="11"/>
        <color theme="1"/>
        <rFont val="Nunito"/>
      </rPr>
      <t xml:space="preserve">1. Protocolo de alerta y notificación (≤24 horas):
</t>
    </r>
    <r>
      <rPr>
        <sz val="11"/>
        <color theme="1"/>
        <rFont val="Nunito"/>
      </rPr>
      <t xml:space="preserve">Notificación formal e inmediata a supervisión, interventoría y beneficiario cuando exista evento de orden público que afecte acceso, con evidencia (reportes oficiales, noticias, actas, bitácora).
</t>
    </r>
    <r>
      <rPr>
        <b/>
        <sz val="11"/>
        <color theme="1"/>
        <rFont val="Nunito"/>
      </rPr>
      <t xml:space="preserve">2. Plan de Gestión de Seguridad y Accesos (previo y durante):
</t>
    </r>
    <r>
      <rPr>
        <sz val="11"/>
        <color theme="1"/>
        <rFont val="Nunito"/>
      </rPr>
      <t xml:space="preserve">Matriz por sitio con rutas, horarios seguros, puntos de encuentro, contactos locales, y evaluación de riesgo (antes de cada desplazamiento).
</t>
    </r>
    <r>
      <rPr>
        <b/>
        <sz val="11"/>
        <color theme="1"/>
        <rFont val="Nunito"/>
      </rPr>
      <t xml:space="preserve">3. Coordinación institucional:
</t>
    </r>
    <r>
      <rPr>
        <sz val="11"/>
        <color theme="1"/>
        <rFont val="Nunito"/>
      </rPr>
      <t xml:space="preserve">Articulación con autoridades locales (alcaldía, policía, personería) y líderes comunitarios para validar condiciones de acceso y ventanas operativas.
</t>
    </r>
    <r>
      <rPr>
        <b/>
        <sz val="11"/>
        <color theme="1"/>
        <rFont val="Nunito"/>
      </rPr>
      <t xml:space="preserve">4. Cláusula y procedimiento de reprogramación por fuerza mayor y orden público:
</t>
    </r>
    <r>
      <rPr>
        <sz val="11"/>
        <color theme="1"/>
        <rFont val="Nunito"/>
      </rPr>
      <t>Activar revisión de cronograma y plan de recuperación (reprogramación, frentes alternos, actividades offsite), con acta y aprobación de supervisión, interventoría.
Medidas de continuidad operativa: Definir acciones mínimas para mantener servicio, seguridad del SSFV mientras no hay acceso (monitoreo remoto, visitas en ventana segura, priorización de criticidad).</t>
    </r>
  </si>
  <si>
    <t xml:space="preserve">Contratista y Beneficiario </t>
  </si>
  <si>
    <t>Seguimiento a la situación en la zona por diferentes medios (autoridades locales, comunicaciones comunitarias, reportes del contratista y bitácora de eventos), con registro de: evento, fecha, impacto, decisión (continuar, suspender), y plan de reprogramación.</t>
  </si>
  <si>
    <t xml:space="preserve">Cuando exista alerta activa </t>
  </si>
  <si>
    <t>Se puede presentar vandalismo, hurto o daño de materiales, equipos o componentes del SSFV (módulos, cableado, protecciones, inversores, medidores, telecomunicaciones, estructuras), durante almacenamiento, transporte, instalación o etapa operativa. El riesgo se materializa por falta de controles de custodia, bodegaje inseguro, ausencia de vigilancia, rutas de transporte de alto riesgo o falta de control de inventarios, seriales.</t>
  </si>
  <si>
    <t>* Afectación del cumplimiento del cronograma y plazo del contrato por reposición de equipos y reprocesos.
* Sobrecostos por reposición y logística.
* Potencial indisponibilidad del sistema si el hurto ocurre en operación (si aplica AOM).</t>
  </si>
  <si>
    <r>
      <rPr>
        <b/>
        <sz val="11"/>
        <color theme="1"/>
        <rFont val="Nunito"/>
      </rPr>
      <t xml:space="preserve">1. Plan de seguridad y custodia (cadena de custodia):
</t>
    </r>
    <r>
      <rPr>
        <sz val="11"/>
        <color theme="1"/>
        <rFont val="Nunito"/>
      </rPr>
      <t xml:space="preserve">Inventario por serial, actas de entrega, recibo en cada hito (bodega → transporte → sitio → instalación). 
</t>
    </r>
    <r>
      <rPr>
        <b/>
        <sz val="11"/>
        <color theme="1"/>
        <rFont val="Nunito"/>
      </rPr>
      <t>2. Seguridad privada, vigilancia focalizada (según criticidad):</t>
    </r>
    <r>
      <rPr>
        <sz val="11"/>
        <color theme="1"/>
        <rFont val="Nunito"/>
      </rPr>
      <t xml:space="preserve"> Definir cobertura mínima en: bodegaje, acopios temporales y ventanas de instalación (no solo “tener seguridad”, sino cuándo y dónde).
</t>
    </r>
    <r>
      <rPr>
        <b/>
        <sz val="11"/>
        <color theme="1"/>
        <rFont val="Nunito"/>
      </rPr>
      <t xml:space="preserve">3. Transporte seguro: </t>
    </r>
    <r>
      <rPr>
        <sz val="11"/>
        <color theme="1"/>
        <rFont val="Nunito"/>
      </rPr>
      <t xml:space="preserve">Rutas y horarios controlados, acompañamiento cuando aplique, y control documental de despacho y recibo.
</t>
    </r>
    <r>
      <rPr>
        <b/>
        <sz val="11"/>
        <color theme="1"/>
        <rFont val="Nunito"/>
      </rPr>
      <t xml:space="preserve">4. Aseguramiento y pólizas: </t>
    </r>
    <r>
      <rPr>
        <sz val="11"/>
        <color theme="1"/>
        <rFont val="Nunito"/>
      </rPr>
      <t xml:space="preserve">Verificar coberturas para hurto, daño durante transporte e instalación, y procedimiento de reporte de siniestro.
</t>
    </r>
    <r>
      <rPr>
        <b/>
        <sz val="11"/>
        <color theme="1"/>
        <rFont val="Nunito"/>
      </rPr>
      <t>5. Estrategia preventiva comunitaria</t>
    </r>
    <r>
      <rPr>
        <sz val="11"/>
        <color theme="1"/>
        <rFont val="Nunito"/>
      </rPr>
      <t>: Coordinación con líderes locales para vigilancia social y prevención.</t>
    </r>
  </si>
  <si>
    <t>Solicitud y revisión periódica de reportes de seguridad del contratista (incidentes, novedades, rondas), verificación de inventarios, seriales y actas de custodia, y registro de incidentes con acciones correctivas.</t>
  </si>
  <si>
    <t xml:space="preserve">Semanal </t>
  </si>
  <si>
    <t xml:space="preserve">Técnico </t>
  </si>
  <si>
    <t>Que no se apruebe la certificación RETIE de la instalación del SISFV, debido a no conformidades técnicas o documentales tales como: ausencia o inconsistencia de memorias/planos “as-built”, rotulado y señalización incompleta, sistema de puesta a tierra (SPT) y equipotencialidad no conformes, selección, instalación incorrecta de protecciones (AC/DC, SPD), canalizaciones o calibres no acordes, materiales sin certificación, incumplimiento de distancias, seguridad, o falta de evidencias de pruebas (continuidad, aislamiento, funcionalidad, termografía cuando aplique).</t>
  </si>
  <si>
    <t>Afecta la puesta en marcha, energización formal y operación del sistema (demoras en entrada en servicio, reprocesos y costos adicionales por correcciones).</t>
  </si>
  <si>
    <r>
      <rPr>
        <b/>
        <sz val="11"/>
        <color theme="1"/>
        <rFont val="Nunito"/>
      </rPr>
      <t xml:space="preserve">1.Plan de certificación RETIE desde el inicio (obligatorio):
</t>
    </r>
    <r>
      <rPr>
        <sz val="11"/>
        <color theme="1"/>
        <rFont val="Nunito"/>
      </rPr>
      <t xml:space="preserve">Checklist RETIE por componentes (DC, AC, SPT, protecciones, rotulado, canalizaciones, tableros, medición), con responsables y evidencias exigibles.
</t>
    </r>
    <r>
      <rPr>
        <b/>
        <sz val="11"/>
        <color theme="1"/>
        <rFont val="Nunito"/>
      </rPr>
      <t xml:space="preserve">2. Pre-auditoría, preinspección interna antes de la visita del organismo certificador:
</t>
    </r>
    <r>
      <rPr>
        <sz val="11"/>
        <color theme="1"/>
        <rFont val="Nunito"/>
      </rPr>
      <t xml:space="preserve">Verificación en sitio y cierre de brechas con acta (no conformidades, acciones, responsables y fecha).
</t>
    </r>
    <r>
      <rPr>
        <b/>
        <sz val="11"/>
        <color theme="1"/>
        <rFont val="Nunito"/>
      </rPr>
      <t xml:space="preserve">3. Gestión documental completa (“dossier RETIE”):
</t>
    </r>
    <r>
      <rPr>
        <sz val="11"/>
        <color theme="1"/>
        <rFont val="Nunito"/>
      </rPr>
      <t xml:space="preserve">planos y unifilares “as-built”, memorias técnicas, fichas, certificados de materiales, protocolos de pruebas y puesta en servicio, registros fotográficos y actas. Entrega del dossier a supervisión, interventoría previo a radicación.
</t>
    </r>
    <r>
      <rPr>
        <b/>
        <sz val="11"/>
        <color theme="1"/>
        <rFont val="Nunito"/>
      </rPr>
      <t xml:space="preserve">4. Corrección oportuna de no conformidades (NCR):
</t>
    </r>
    <r>
      <rPr>
        <sz val="11"/>
        <color theme="1"/>
        <rFont val="Nunito"/>
      </rPr>
      <t xml:space="preserve">Si el certificador emite observaciones, el contratista debe presentar plan de corrección y cierre con evidencias en ≤X días hábiles.
</t>
    </r>
    <r>
      <rPr>
        <b/>
        <sz val="11"/>
        <color theme="1"/>
        <rFont val="Nunito"/>
      </rPr>
      <t xml:space="preserve">5. Alineación con el organismo certificador:
</t>
    </r>
    <r>
      <rPr>
        <sz val="11"/>
        <color theme="1"/>
        <rFont val="Nunito"/>
      </rPr>
      <t>Coordinar requisitos, formatos y agenda de inspección para evitar reprocesos por falta de documentos o pruebas.</t>
    </r>
  </si>
  <si>
    <t>* Solicitud de reportes periódicos por escrito del avance del dossier RETIE (checklist % completitud y evidencias).
* Reuniones registradas en acta para seguimiento de: estado de pruebas, preinspección, radicación, observaciones del certificador y cierres.
* Verificación por supervisión, interventoría de evidencias mínimas (as-built, SPT, protecciones, rotulado, protocolos de pruebas).</t>
  </si>
  <si>
    <t>Imposibilidad o dificultad en conseguir personal calificado y no calificado para la ejecución del proyecto</t>
  </si>
  <si>
    <t xml:space="preserve">Imposibilidad de realizar la adecuada operación del proyecto </t>
  </si>
  <si>
    <t xml:space="preserve"> * Tener plan de contingencias por retrasos
* Contemplar estos imprevistos dentro del cronograma de ejecución</t>
  </si>
  <si>
    <t>Seguimiento de la interventoría y/o supervisión.</t>
  </si>
  <si>
    <t>Contagio del personal del contratista o beneficiarios por enfermedades</t>
  </si>
  <si>
    <t>Vacunación, EPP, recomendaciones de la zona y seguridad social al día.
Informar al FENOGE cualquier novedad.</t>
  </si>
  <si>
    <t>Seguimiento de la supervisión y/o interventoría..</t>
  </si>
  <si>
    <t>Elaborar e implementar un plan de detección y corrección de posibles fallas en el software, en equipos y en la instalación de los equipos</t>
  </si>
  <si>
    <t>Verificación y seguimiento del plan por parte de la interventoría y la supervisión del proyecto</t>
  </si>
  <si>
    <t>Se puede presentar manejo inadecuado de residuos ordinarios, aprovechables, RAEE y/o RESPEL derivados de actividades de AOM&amp;M</t>
  </si>
  <si>
    <t>Sanciones ambientales, costos no previstos, afectación reputacional, rechazo de entregables, riesgos comunitarios, hallazgos de supervisión/interventoría y posible incumplimiento normativo.</t>
  </si>
  <si>
    <t>Implementar protocolo ambiental; clasificación de residuos; almacenamiento temporal adecuado; transporte autorizado; gestores autorizados; certificados de disposición final; evidencias fotográficas y reporte ambiental periódico.
Implementar las MMA</t>
  </si>
  <si>
    <t>Seguimiento a generación, clasificación, almacenamiento, transporte, aprovechamiento, disposición final y soportes de gestión ambiental. Seguimiento a la implementación de las MMA</t>
  </si>
  <si>
    <t>Permanente durante el desarrollo del contrato actividades de AOM</t>
  </si>
  <si>
    <t>SST</t>
  </si>
  <si>
    <t>Se pueden presentar accidentes, incidentes y/o incumplimientos en seguridad y salud en el trabajo durante visitas técnicas, medición, mantenimiento, desplazamientos, trabajos eléctricos, acceso a cubiertas y/o atención de contingencias.</t>
  </si>
  <si>
    <t>Lesiones, suspensión de actividades, sanciones, reclamaciones, retrasos, mayores costos, afectación reputacional y posible responsabilidad contractual, laboral y/o administrativa.</t>
  </si>
  <si>
    <t>Implementar matriz de peligros; análisis de trabajo seguro; permisos de trabajo; elementos de protección personal; afiliaciones; certificados de competencia; capacitaciones; inspecciones; reporte e investigación de incidentes.</t>
  </si>
  <si>
    <t>Seguimiento a permisos, análisis de trabajo seguro, inspecciones, capacitaciones, incidentes, investigaciones, acciones correctivas y cumplimiento SG-SST.</t>
  </si>
  <si>
    <t>Incumplimiento de las MMA del proyecto y fallas en la gestión de permisos ambientales</t>
  </si>
  <si>
    <t>Sobrecostos para el contratista.
Afectación a los componentes del ambiente del proyecto(aire, agua, suelo, fauna, flora, etc.)
Afecta el cumplimiento de la normativa ambiental</t>
  </si>
  <si>
    <t>Revisar y monitorear periódicamente el cumplimiento de las MMA  y la gestión y estado de los permisos ambientales
Realizar auditorías internas periódicas
Generar de informes con reporte de hallazgos y acciones de mejora</t>
  </si>
  <si>
    <t>Seguimiento periódico al cumplimiento de lo estipulado en las MMAA y a la gestión y cumplimiento de permisos ambientales</t>
  </si>
  <si>
    <t>Referencia: Representación y CGM</t>
  </si>
  <si>
    <t>SUGERENCIAS</t>
  </si>
  <si>
    <t>Instrucciones para el diligenciamiento:</t>
  </si>
  <si>
    <t xml:space="preserve">1. El proponente podrá incluir otros riesgos que considere NO identificados en la Hoja "Matriz" u otro tipo de observación relacionada con valorizaicón o descripcion de los mismos. </t>
  </si>
  <si>
    <t>ÍTEM</t>
  </si>
  <si>
    <t>RIESGO IDENTIFICADO</t>
  </si>
  <si>
    <t>DESCRIPCIÓN Y FORMAS DE MITIGARLO</t>
  </si>
  <si>
    <t>NOTA: Estas sugerencias serán tenidas en cuenta en la elaboración del informe del estudio y análisis de mercado, si hay lugar a ello.</t>
  </si>
  <si>
    <t>Impacto del riesgo</t>
  </si>
  <si>
    <t>Probabilidad del riesgo</t>
  </si>
  <si>
    <t>Categoría del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</si>
</sst>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rial"/>
    </font>
    <font>
      <b/>
      <sz val="11"/>
      <color theme="1"/>
      <name val="Calibri"/>
      <family val="2"/>
      <scheme val="major"/>
    </font>
    <font>
      <sz val="10"/>
      <color theme="1"/>
      <name val="Calibri"/>
      <family val="2"/>
      <scheme val="major"/>
    </font>
    <font>
      <b/>
      <sz val="10"/>
      <color theme="1"/>
      <name val="Calibri"/>
      <family val="2"/>
      <scheme val="major"/>
    </font>
    <font>
      <b/>
      <sz val="10"/>
      <color rgb="FF000000"/>
      <name val="Calibri"/>
      <family val="2"/>
      <scheme val="major"/>
    </font>
    <font>
      <sz val="11"/>
      <name val="Calibri"/>
      <family val="2"/>
      <scheme val="minor"/>
    </font>
    <font>
      <sz val="10"/>
      <color rgb="FF000000"/>
      <name val="Calibri"/>
      <family val="2"/>
      <scheme val="major"/>
    </font>
    <font>
      <b/>
      <sz val="10"/>
      <name val="Calibri"/>
      <family val="2"/>
      <scheme val="major"/>
    </font>
    <font>
      <sz val="10"/>
      <name val="Calibri"/>
      <family val="2"/>
      <scheme val="major"/>
    </font>
    <font>
      <sz val="10"/>
      <color theme="1"/>
      <name val="Calibri"/>
      <family val="2"/>
      <scheme val="minor"/>
    </font>
    <font>
      <sz val="11"/>
      <color rgb="FF000000"/>
      <name val="Calibri"/>
      <family val="2"/>
    </font>
    <font>
      <b/>
      <sz val="11"/>
      <color theme="1"/>
      <name val="Calibri"/>
      <family val="2"/>
      <scheme val="minor"/>
    </font>
    <font>
      <b/>
      <i/>
      <sz val="10"/>
      <color theme="1"/>
      <name val="Calibri"/>
      <family val="2"/>
      <scheme val="minor"/>
    </font>
    <font>
      <sz val="11"/>
      <color theme="1"/>
      <name val="Nunito"/>
    </font>
    <font>
      <sz val="11"/>
      <name val="Nunito"/>
    </font>
    <font>
      <b/>
      <sz val="16"/>
      <color theme="1"/>
      <name val="Calibri"/>
      <family val="2"/>
      <scheme val="major"/>
    </font>
    <font>
      <b/>
      <sz val="11"/>
      <color theme="1"/>
      <name val="Nunito"/>
    </font>
    <font>
      <sz val="11"/>
      <color rgb="FF000000"/>
      <name val="Nunito"/>
    </font>
    <font>
      <b/>
      <sz val="18"/>
      <color theme="1"/>
      <name val="Calibri"/>
      <family val="2"/>
      <scheme val="major"/>
    </font>
  </fonts>
  <fills count="9">
    <fill>
      <patternFill patternType="none"/>
    </fill>
    <fill>
      <patternFill patternType="gray125"/>
    </fill>
    <fill>
      <patternFill patternType="solid">
        <fgColor theme="0"/>
        <bgColor indexed="64"/>
      </patternFill>
    </fill>
    <fill>
      <patternFill patternType="solid">
        <fgColor indexed="31"/>
        <bgColor indexed="22"/>
      </patternFill>
    </fill>
    <fill>
      <patternFill patternType="solid">
        <fgColor rgb="FFFFC000"/>
        <bgColor indexed="64"/>
      </patternFill>
    </fill>
    <fill>
      <patternFill patternType="solid">
        <fgColor rgb="FFBFBFBF"/>
        <bgColor indexed="64"/>
      </patternFill>
    </fill>
    <fill>
      <patternFill patternType="solid">
        <fgColor rgb="FFCCCCFF"/>
        <bgColor indexed="64"/>
      </patternFill>
    </fill>
    <fill>
      <patternFill patternType="solid">
        <fgColor rgb="FFFFFFFF"/>
        <bgColor indexed="64"/>
      </patternFill>
    </fill>
    <fill>
      <patternFill patternType="solid">
        <fgColor theme="9"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s>
  <cellStyleXfs count="1">
    <xf numFmtId="0" fontId="0" fillId="0" borderId="0"/>
  </cellStyleXfs>
  <cellXfs count="152">
    <xf numFmtId="0" fontId="0" fillId="0" borderId="0" xfId="0"/>
    <xf numFmtId="0" fontId="1" fillId="0" borderId="0" xfId="0" applyFont="1"/>
    <xf numFmtId="0" fontId="2" fillId="0" borderId="0" xfId="0" applyFont="1"/>
    <xf numFmtId="0" fontId="2" fillId="0" borderId="0" xfId="0" applyFont="1" applyAlignment="1">
      <alignment horizontal="center"/>
    </xf>
    <xf numFmtId="0" fontId="2" fillId="0" borderId="0" xfId="0" applyFont="1" applyAlignment="1">
      <alignment horizontal="left"/>
    </xf>
    <xf numFmtId="0" fontId="4" fillId="5" borderId="1" xfId="0" applyFont="1" applyFill="1" applyBorder="1" applyAlignment="1">
      <alignment horizontal="center" vertical="center"/>
    </xf>
    <xf numFmtId="0" fontId="4" fillId="5" borderId="1" xfId="0" applyFont="1" applyFill="1" applyBorder="1" applyAlignment="1" applyProtection="1">
      <alignment horizontal="center" vertical="center" wrapText="1"/>
      <protection locked="0"/>
    </xf>
    <xf numFmtId="0" fontId="0" fillId="0" borderId="1" xfId="0" applyBorder="1" applyAlignment="1">
      <alignment horizontal="left" vertical="center"/>
    </xf>
    <xf numFmtId="0" fontId="5" fillId="0" borderId="1" xfId="0" applyFont="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6" fillId="0" borderId="0" xfId="0" applyFont="1" applyAlignment="1" applyProtection="1">
      <alignment horizontal="center" vertical="center" wrapText="1"/>
      <protection locked="0"/>
    </xf>
    <xf numFmtId="0" fontId="2" fillId="0" borderId="3" xfId="0" applyFont="1" applyBorder="1" applyAlignment="1">
      <alignment vertical="center" wrapText="1"/>
    </xf>
    <xf numFmtId="0" fontId="2" fillId="0" borderId="3" xfId="0" applyFont="1" applyBorder="1" applyAlignment="1">
      <alignment vertical="center"/>
    </xf>
    <xf numFmtId="0" fontId="6" fillId="2" borderId="0" xfId="0" applyFont="1" applyFill="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vertical="center"/>
    </xf>
    <xf numFmtId="0" fontId="10" fillId="0" borderId="3" xfId="0" applyFont="1" applyBorder="1" applyAlignment="1">
      <alignment horizontal="center" vertical="center" textRotation="90" wrapText="1"/>
    </xf>
    <xf numFmtId="0" fontId="2" fillId="0" borderId="0" xfId="0" applyFont="1" applyAlignment="1">
      <alignment horizontal="center" vertical="center" textRotation="90"/>
    </xf>
    <xf numFmtId="0" fontId="2" fillId="0" borderId="0" xfId="0" applyFont="1" applyAlignment="1">
      <alignment textRotation="90"/>
    </xf>
    <xf numFmtId="0" fontId="9" fillId="0" borderId="3" xfId="0" applyFont="1" applyBorder="1" applyAlignment="1">
      <alignment horizontal="center" vertical="center" wrapText="1"/>
    </xf>
    <xf numFmtId="0" fontId="9" fillId="0" borderId="3" xfId="0" applyFont="1" applyBorder="1" applyAlignment="1">
      <alignment horizontal="center" vertical="center" textRotation="90" wrapText="1"/>
    </xf>
    <xf numFmtId="0" fontId="11" fillId="6" borderId="4" xfId="0" applyFont="1" applyFill="1" applyBorder="1" applyAlignment="1">
      <alignment horizontal="center" vertical="center" wrapText="1"/>
    </xf>
    <xf numFmtId="0" fontId="12" fillId="0" borderId="3" xfId="0" applyFont="1" applyBorder="1" applyAlignment="1">
      <alignment horizontal="center" vertical="center" wrapText="1"/>
    </xf>
    <xf numFmtId="0" fontId="3" fillId="3" borderId="2" xfId="0" applyFont="1" applyFill="1" applyBorder="1" applyAlignment="1" applyProtection="1">
      <alignment horizontal="center" vertical="center" textRotation="90" wrapText="1"/>
      <protection locked="0"/>
    </xf>
    <xf numFmtId="0" fontId="8" fillId="0" borderId="3" xfId="0" applyFont="1" applyBorder="1" applyAlignment="1" applyProtection="1">
      <alignment horizontal="center" vertical="center" textRotation="90" wrapText="1"/>
      <protection locked="0"/>
    </xf>
    <xf numFmtId="0" fontId="8" fillId="0" borderId="3" xfId="0" applyFont="1" applyBorder="1" applyAlignment="1" applyProtection="1">
      <alignment horizontal="center" vertical="center" textRotation="90" wrapText="1"/>
      <protection hidden="1"/>
    </xf>
    <xf numFmtId="0" fontId="8" fillId="4" borderId="3" xfId="0" applyFont="1" applyFill="1" applyBorder="1" applyAlignment="1" applyProtection="1">
      <alignment horizontal="center" vertical="center" textRotation="90" wrapText="1"/>
      <protection locked="0"/>
    </xf>
    <xf numFmtId="0" fontId="8" fillId="4" borderId="3" xfId="0" applyFont="1" applyFill="1" applyBorder="1" applyAlignment="1" applyProtection="1">
      <alignment horizontal="center" vertical="center" textRotation="90" wrapText="1"/>
      <protection hidden="1"/>
    </xf>
    <xf numFmtId="0" fontId="2" fillId="0" borderId="3" xfId="0" applyFont="1" applyBorder="1" applyAlignment="1" applyProtection="1">
      <alignment horizontal="center" vertical="center" textRotation="90" wrapText="1"/>
      <protection locked="0"/>
    </xf>
    <xf numFmtId="0" fontId="2" fillId="0" borderId="3" xfId="0" applyFont="1" applyBorder="1" applyAlignment="1" applyProtection="1">
      <alignment horizontal="center" vertical="center" textRotation="90" wrapText="1"/>
      <protection hidden="1"/>
    </xf>
    <xf numFmtId="0" fontId="3" fillId="3" borderId="2"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textRotation="90" wrapText="1"/>
      <protection locked="0"/>
    </xf>
    <xf numFmtId="0" fontId="13"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textRotation="90" wrapText="1"/>
      <protection hidden="1"/>
    </xf>
    <xf numFmtId="0" fontId="13" fillId="0" borderId="1" xfId="0" applyFont="1" applyBorder="1" applyAlignment="1" applyProtection="1">
      <alignment horizontal="center" vertical="center" textRotation="90"/>
      <protection hidden="1"/>
    </xf>
    <xf numFmtId="0" fontId="13" fillId="2" borderId="1" xfId="0" applyFont="1" applyFill="1" applyBorder="1" applyAlignment="1" applyProtection="1">
      <alignment horizontal="center" vertical="center" textRotation="90" wrapText="1"/>
      <protection locked="0"/>
    </xf>
    <xf numFmtId="0" fontId="13" fillId="0" borderId="0" xfId="0" applyFont="1" applyAlignment="1">
      <alignment horizontal="center" vertical="center"/>
    </xf>
    <xf numFmtId="0" fontId="14" fillId="2" borderId="3" xfId="0" applyFont="1" applyFill="1" applyBorder="1" applyAlignment="1" applyProtection="1">
      <alignment horizontal="center" vertical="center" textRotation="90" wrapText="1"/>
      <protection locked="0"/>
    </xf>
    <xf numFmtId="0" fontId="14" fillId="0" borderId="3" xfId="0" applyFont="1" applyBorder="1" applyAlignment="1" applyProtection="1">
      <alignment horizontal="center" vertical="center" textRotation="90" wrapText="1"/>
      <protection locked="0"/>
    </xf>
    <xf numFmtId="0" fontId="13" fillId="0" borderId="3" xfId="0" applyFont="1" applyBorder="1" applyAlignment="1" applyProtection="1">
      <alignment horizontal="center" vertical="center" textRotation="90" wrapText="1"/>
      <protection locked="0"/>
    </xf>
    <xf numFmtId="0" fontId="13" fillId="0" borderId="3" xfId="0" applyFont="1" applyBorder="1" applyAlignment="1">
      <alignment horizontal="center" vertical="center" textRotation="90" wrapText="1" readingOrder="1"/>
    </xf>
    <xf numFmtId="0" fontId="13" fillId="0" borderId="3" xfId="0" applyFont="1" applyBorder="1" applyAlignment="1" applyProtection="1">
      <alignment horizontal="center" vertical="center" textRotation="90"/>
      <protection hidden="1"/>
    </xf>
    <xf numFmtId="0" fontId="13" fillId="2" borderId="3" xfId="0" applyFont="1" applyFill="1" applyBorder="1" applyAlignment="1" applyProtection="1">
      <alignment horizontal="center" vertical="center" textRotation="90" wrapText="1"/>
      <protection locked="0"/>
    </xf>
    <xf numFmtId="0" fontId="14"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10" fillId="0" borderId="9" xfId="0" applyFont="1" applyBorder="1" applyAlignment="1">
      <alignment horizontal="center" vertical="center" textRotation="90" wrapText="1"/>
    </xf>
    <xf numFmtId="0" fontId="8" fillId="0" borderId="9" xfId="0" applyFont="1" applyBorder="1" applyAlignment="1" applyProtection="1">
      <alignment horizontal="center" vertical="center" textRotation="90" wrapText="1"/>
      <protection locked="0"/>
    </xf>
    <xf numFmtId="0" fontId="8" fillId="0" borderId="9" xfId="0" applyFont="1" applyBorder="1" applyAlignment="1" applyProtection="1">
      <alignment horizontal="center" vertical="center" textRotation="90" wrapText="1"/>
      <protection hidden="1"/>
    </xf>
    <xf numFmtId="0" fontId="9" fillId="0" borderId="9" xfId="0" applyFont="1" applyBorder="1" applyAlignment="1">
      <alignment horizontal="center" vertical="center" textRotation="90" wrapText="1"/>
    </xf>
    <xf numFmtId="0" fontId="8" fillId="0" borderId="9" xfId="0" applyFont="1" applyBorder="1" applyAlignment="1" applyProtection="1">
      <alignment horizontal="center" vertical="center" textRotation="90"/>
      <protection hidden="1"/>
    </xf>
    <xf numFmtId="0" fontId="9" fillId="0" borderId="9" xfId="0" applyFont="1" applyBorder="1" applyAlignment="1">
      <alignment horizontal="center" vertical="center" wrapText="1"/>
    </xf>
    <xf numFmtId="0" fontId="8" fillId="2" borderId="3" xfId="0" applyFont="1" applyFill="1" applyBorder="1" applyAlignment="1" applyProtection="1">
      <alignment horizontal="center" vertical="center" textRotation="90" wrapText="1"/>
      <protection locked="0"/>
    </xf>
    <xf numFmtId="0" fontId="8" fillId="2" borderId="15" xfId="0" applyFont="1" applyFill="1" applyBorder="1" applyAlignment="1" applyProtection="1">
      <alignment horizontal="center" vertical="center" textRotation="90" wrapText="1"/>
      <protection locked="0"/>
    </xf>
    <xf numFmtId="0" fontId="8" fillId="0" borderId="15" xfId="0" applyFont="1" applyBorder="1" applyAlignment="1" applyProtection="1">
      <alignment horizontal="center" vertical="center" textRotation="90" wrapText="1"/>
      <protection locked="0"/>
    </xf>
    <xf numFmtId="0" fontId="8" fillId="0" borderId="9"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4" fillId="2" borderId="9" xfId="0" applyFont="1" applyFill="1" applyBorder="1" applyAlignment="1" applyProtection="1">
      <alignment horizontal="center" vertical="center" textRotation="90" wrapText="1"/>
      <protection locked="0"/>
    </xf>
    <xf numFmtId="0" fontId="14" fillId="0" borderId="9" xfId="0" applyFont="1" applyBorder="1" applyAlignment="1" applyProtection="1">
      <alignment horizontal="center" vertical="center" textRotation="90" wrapText="1"/>
      <protection locked="0"/>
    </xf>
    <xf numFmtId="0" fontId="13" fillId="0" borderId="9" xfId="0" applyFont="1" applyBorder="1" applyAlignment="1" applyProtection="1">
      <alignment horizontal="center" vertical="center" textRotation="90" wrapText="1"/>
      <protection locked="0"/>
    </xf>
    <xf numFmtId="0" fontId="13" fillId="0" borderId="9" xfId="0" applyFont="1" applyBorder="1" applyAlignment="1">
      <alignment horizontal="center" vertical="center" textRotation="90" wrapText="1" readingOrder="1"/>
    </xf>
    <xf numFmtId="0" fontId="13" fillId="2" borderId="9" xfId="0" applyFont="1" applyFill="1" applyBorder="1" applyAlignment="1" applyProtection="1">
      <alignment horizontal="center" vertical="center" textRotation="90" wrapText="1"/>
      <protection locked="0"/>
    </xf>
    <xf numFmtId="0" fontId="14"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13" fillId="0" borderId="3"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textRotation="90" wrapText="1"/>
      <protection locked="0"/>
    </xf>
    <xf numFmtId="0" fontId="13" fillId="0" borderId="2"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12" xfId="0" applyFont="1" applyBorder="1" applyAlignment="1" applyProtection="1">
      <alignment horizontal="left" vertical="center" wrapText="1"/>
      <protection locked="0"/>
    </xf>
    <xf numFmtId="0" fontId="13" fillId="0" borderId="14"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3" xfId="0" applyFont="1" applyBorder="1" applyAlignment="1" applyProtection="1">
      <alignment horizontal="center" vertical="center" wrapText="1"/>
      <protection locked="0"/>
    </xf>
    <xf numFmtId="0" fontId="17" fillId="0" borderId="4" xfId="0" applyFont="1" applyBorder="1" applyAlignment="1">
      <alignment wrapText="1"/>
    </xf>
    <xf numFmtId="0" fontId="17" fillId="0" borderId="5" xfId="0" applyFont="1" applyBorder="1" applyAlignment="1">
      <alignment wrapText="1"/>
    </xf>
    <xf numFmtId="0" fontId="17" fillId="0" borderId="6" xfId="0" applyFont="1" applyBorder="1" applyAlignment="1">
      <alignment wrapText="1"/>
    </xf>
    <xf numFmtId="0" fontId="13" fillId="0" borderId="1" xfId="0" applyFont="1" applyBorder="1" applyAlignment="1" applyProtection="1">
      <alignment horizontal="center" vertical="center" wrapText="1"/>
      <protection locked="0"/>
    </xf>
    <xf numFmtId="0" fontId="13" fillId="7" borderId="3" xfId="0" applyFont="1" applyFill="1" applyBorder="1" applyAlignment="1" applyProtection="1">
      <alignment horizontal="center" vertical="center" wrapText="1"/>
      <protection locked="0"/>
    </xf>
    <xf numFmtId="0" fontId="13" fillId="0" borderId="3" xfId="0" applyFont="1" applyBorder="1" applyAlignment="1">
      <alignment horizontal="center" vertical="center" wrapText="1"/>
    </xf>
    <xf numFmtId="0" fontId="3" fillId="3" borderId="2" xfId="0" applyFont="1" applyFill="1" applyBorder="1" applyAlignment="1" applyProtection="1">
      <alignment horizontal="center" vertical="center" textRotation="90" wrapText="1"/>
      <protection locked="0"/>
    </xf>
    <xf numFmtId="0" fontId="3" fillId="3" borderId="7" xfId="0" applyFont="1" applyFill="1" applyBorder="1" applyAlignment="1" applyProtection="1">
      <alignment horizontal="center" vertical="center" textRotation="90"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8" fillId="0" borderId="3" xfId="0" applyFont="1" applyBorder="1" applyAlignment="1" applyProtection="1">
      <alignment horizontal="left" vertical="center" wrapText="1"/>
      <protection locked="0"/>
    </xf>
    <xf numFmtId="0" fontId="18" fillId="0" borderId="0" xfId="0" applyFont="1" applyAlignment="1">
      <alignment horizontal="center" vertical="center"/>
    </xf>
    <xf numFmtId="0" fontId="3" fillId="3" borderId="1" xfId="0" applyFont="1" applyFill="1" applyBorder="1" applyAlignment="1" applyProtection="1">
      <alignment horizontal="center" vertical="center" textRotation="90" wrapText="1"/>
      <protection locked="0"/>
    </xf>
    <xf numFmtId="10" fontId="3" fillId="3" borderId="1" xfId="0" applyNumberFormat="1" applyFont="1" applyFill="1" applyBorder="1" applyAlignment="1" applyProtection="1">
      <alignment horizontal="center" vertical="center" textRotation="90" wrapText="1"/>
      <protection locked="0"/>
    </xf>
    <xf numFmtId="10" fontId="3" fillId="3" borderId="2" xfId="0" applyNumberFormat="1" applyFont="1" applyFill="1" applyBorder="1" applyAlignment="1" applyProtection="1">
      <alignment horizontal="center" vertical="center" textRotation="90" wrapText="1"/>
      <protection locked="0"/>
    </xf>
    <xf numFmtId="0" fontId="15" fillId="3" borderId="3" xfId="0" applyFont="1" applyFill="1" applyBorder="1" applyAlignment="1" applyProtection="1">
      <alignment horizontal="center" vertical="center" wrapText="1"/>
      <protection locked="0"/>
    </xf>
    <xf numFmtId="0" fontId="6"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2" borderId="9" xfId="0" applyFont="1" applyFill="1" applyBorder="1" applyAlignment="1" applyProtection="1">
      <alignment horizontal="left" vertical="center" wrapText="1"/>
      <protection locked="0"/>
    </xf>
    <xf numFmtId="0" fontId="8" fillId="0" borderId="3" xfId="0" applyFont="1" applyBorder="1" applyAlignment="1" applyProtection="1">
      <alignmen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0" fontId="6" fillId="0" borderId="3"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6" fillId="0" borderId="3" xfId="0" applyFont="1" applyBorder="1" applyAlignment="1" applyProtection="1">
      <alignment vertical="center" wrapText="1"/>
      <protection locked="0"/>
    </xf>
    <xf numFmtId="0" fontId="6" fillId="0" borderId="3" xfId="0" applyFont="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8" fillId="0" borderId="3" xfId="0" applyFont="1" applyBorder="1" applyAlignment="1" applyProtection="1">
      <alignment horizontal="center" vertical="center" wrapText="1"/>
      <protection locked="0"/>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2" fillId="2" borderId="3" xfId="0" applyFont="1" applyFill="1" applyBorder="1" applyAlignment="1" applyProtection="1">
      <alignment vertical="center" wrapText="1"/>
      <protection locked="0"/>
    </xf>
    <xf numFmtId="0" fontId="11" fillId="6" borderId="5"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9"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0" fontId="8" fillId="2" borderId="3" xfId="0" applyFont="1" applyFill="1" applyBorder="1" applyAlignment="1" applyProtection="1">
      <alignment vertical="center" wrapText="1"/>
      <protection locked="0"/>
    </xf>
    <xf numFmtId="0" fontId="13" fillId="7" borderId="10" xfId="0" applyFont="1" applyFill="1" applyBorder="1" applyAlignment="1" applyProtection="1">
      <alignment horizontal="center" vertical="center" wrapText="1"/>
      <protection locked="0"/>
    </xf>
    <xf numFmtId="0" fontId="13" fillId="7" borderId="8" xfId="0" applyFont="1" applyFill="1" applyBorder="1" applyAlignment="1" applyProtection="1">
      <alignment horizontal="center" vertical="center" wrapText="1"/>
      <protection locked="0"/>
    </xf>
    <xf numFmtId="0" fontId="13" fillId="7" borderId="11" xfId="0" applyFont="1" applyFill="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10"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7" borderId="12" xfId="0" applyFont="1" applyFill="1" applyBorder="1" applyAlignment="1" applyProtection="1">
      <alignment horizontal="center" vertical="center" wrapText="1"/>
      <protection locked="0"/>
    </xf>
    <xf numFmtId="0" fontId="13" fillId="7" borderId="14" xfId="0" applyFont="1" applyFill="1" applyBorder="1" applyAlignment="1" applyProtection="1">
      <alignment horizontal="center" vertical="center" wrapText="1"/>
      <protection locked="0"/>
    </xf>
    <xf numFmtId="0" fontId="13" fillId="7" borderId="13" xfId="0" applyFont="1" applyFill="1" applyBorder="1" applyAlignment="1" applyProtection="1">
      <alignment horizontal="center" vertical="center" wrapText="1"/>
      <protection locked="0"/>
    </xf>
    <xf numFmtId="0" fontId="13" fillId="7" borderId="17" xfId="0" applyFont="1" applyFill="1" applyBorder="1" applyAlignment="1" applyProtection="1">
      <alignment horizontal="center" vertical="center" wrapText="1"/>
      <protection locked="0"/>
    </xf>
    <xf numFmtId="0" fontId="13" fillId="7" borderId="18" xfId="0" applyFont="1" applyFill="1" applyBorder="1" applyAlignment="1" applyProtection="1">
      <alignment horizontal="center" vertical="center" wrapText="1"/>
      <protection locked="0"/>
    </xf>
    <xf numFmtId="0" fontId="13" fillId="7" borderId="19" xfId="0" applyFont="1" applyFill="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8" fillId="8" borderId="0" xfId="0" applyFont="1" applyFill="1" applyAlignment="1">
      <alignment horizontal="center" vertical="center"/>
    </xf>
    <xf numFmtId="0" fontId="7" fillId="0" borderId="0" xfId="0" applyFont="1" applyAlignment="1">
      <alignment horizontal="right"/>
    </xf>
    <xf numFmtId="0" fontId="3"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xf numFmtId="0" fontId="1" fillId="0" borderId="0" xfId="0" applyFont="1" applyAlignment="1">
      <alignment horizontal="center"/>
    </xf>
  </cellXfs>
  <cellStyles count="1">
    <cellStyle name="Normal" xfId="0" builtinId="0"/>
  </cellStyles>
  <dxfs count="95">
    <dxf>
      <fill>
        <patternFill>
          <bgColor rgb="FFFF3399"/>
        </patternFill>
      </fill>
    </dxf>
    <dxf>
      <fill>
        <patternFill>
          <bgColor rgb="FFFF0066"/>
        </patternFill>
      </fill>
    </dxf>
    <dxf>
      <fill>
        <patternFill>
          <bgColor rgb="FFFFC000"/>
        </patternFill>
      </fill>
    </dxf>
    <dxf>
      <fill>
        <patternFill>
          <bgColor rgb="FFFFFF00"/>
        </patternFill>
      </fill>
    </dxf>
    <dxf>
      <fill>
        <patternFill>
          <bgColor rgb="FFFFC000"/>
        </patternFill>
      </fill>
    </dxf>
    <dxf>
      <fill>
        <patternFill>
          <bgColor rgb="FF66FF33"/>
        </patternFill>
      </fill>
    </dxf>
    <dxf>
      <fill>
        <patternFill>
          <bgColor rgb="FF66FF66"/>
        </patternFill>
      </fill>
    </dxf>
    <dxf>
      <fill>
        <patternFill>
          <bgColor rgb="FFFF0066"/>
        </patternFill>
      </fill>
    </dxf>
    <dxf>
      <fill>
        <patternFill>
          <bgColor rgb="FFFFC000"/>
        </patternFill>
      </fill>
    </dxf>
    <dxf>
      <fill>
        <patternFill>
          <bgColor rgb="FFFFFF00"/>
        </patternFill>
      </fill>
    </dxf>
    <dxf>
      <fill>
        <patternFill>
          <bgColor rgb="FF66FF99"/>
        </patternFill>
      </fill>
    </dxf>
    <dxf>
      <fill>
        <patternFill>
          <bgColor rgb="FF99FF99"/>
        </patternFill>
      </fill>
    </dxf>
    <dxf>
      <fill>
        <patternFill>
          <bgColor rgb="FF66FF66"/>
        </patternFill>
      </fill>
    </dxf>
    <dxf>
      <fill>
        <patternFill>
          <bgColor rgb="FFFF3399"/>
        </patternFill>
      </fill>
    </dxf>
    <dxf>
      <fill>
        <patternFill>
          <bgColor rgb="FFFF0066"/>
        </patternFill>
      </fill>
    </dxf>
    <dxf>
      <fill>
        <patternFill>
          <bgColor rgb="FFFFC000"/>
        </patternFill>
      </fill>
    </dxf>
    <dxf>
      <fill>
        <patternFill>
          <bgColor rgb="FFFFFF00"/>
        </patternFill>
      </fill>
    </dxf>
    <dxf>
      <fill>
        <patternFill>
          <bgColor rgb="FFFFC000"/>
        </patternFill>
      </fill>
    </dxf>
    <dxf>
      <fill>
        <patternFill>
          <bgColor rgb="FF66FF33"/>
        </patternFill>
      </fill>
    </dxf>
    <dxf>
      <fill>
        <patternFill>
          <bgColor rgb="FF66FF66"/>
        </patternFill>
      </fill>
    </dxf>
    <dxf>
      <fill>
        <patternFill>
          <bgColor rgb="FFFF0066"/>
        </patternFill>
      </fill>
    </dxf>
    <dxf>
      <fill>
        <patternFill>
          <bgColor rgb="FFFFC000"/>
        </patternFill>
      </fill>
    </dxf>
    <dxf>
      <fill>
        <patternFill>
          <bgColor rgb="FFFFFF00"/>
        </patternFill>
      </fill>
    </dxf>
    <dxf>
      <fill>
        <patternFill>
          <bgColor rgb="FF66FF99"/>
        </patternFill>
      </fill>
    </dxf>
    <dxf>
      <fill>
        <patternFill>
          <bgColor rgb="FF99FF99"/>
        </patternFill>
      </fill>
    </dxf>
    <dxf>
      <fill>
        <patternFill>
          <bgColor rgb="FF66FF66"/>
        </patternFill>
      </fill>
    </dxf>
    <dxf>
      <fill>
        <patternFill>
          <bgColor rgb="FFFF3399"/>
        </patternFill>
      </fill>
    </dxf>
    <dxf>
      <fill>
        <patternFill>
          <bgColor rgb="FFFF0066"/>
        </patternFill>
      </fill>
    </dxf>
    <dxf>
      <fill>
        <patternFill>
          <bgColor rgb="FFFFC000"/>
        </patternFill>
      </fill>
    </dxf>
    <dxf>
      <fill>
        <patternFill>
          <bgColor rgb="FFFFFF00"/>
        </patternFill>
      </fill>
    </dxf>
    <dxf>
      <fill>
        <patternFill>
          <bgColor rgb="FFFFC000"/>
        </patternFill>
      </fill>
    </dxf>
    <dxf>
      <fill>
        <patternFill>
          <bgColor rgb="FF66FF33"/>
        </patternFill>
      </fill>
    </dxf>
    <dxf>
      <fill>
        <patternFill>
          <bgColor rgb="FF66FF66"/>
        </patternFill>
      </fill>
    </dxf>
    <dxf>
      <fill>
        <patternFill>
          <bgColor rgb="FFFF0066"/>
        </patternFill>
      </fill>
    </dxf>
    <dxf>
      <fill>
        <patternFill>
          <bgColor rgb="FFFF3399"/>
        </patternFill>
      </fill>
    </dxf>
    <dxf>
      <fill>
        <patternFill>
          <bgColor rgb="FFFF0066"/>
        </patternFill>
      </fill>
    </dxf>
    <dxf>
      <fill>
        <patternFill>
          <bgColor rgb="FFFFC000"/>
        </patternFill>
      </fill>
    </dxf>
    <dxf>
      <fill>
        <patternFill>
          <bgColor rgb="FFFFFF00"/>
        </patternFill>
      </fill>
    </dxf>
    <dxf>
      <fill>
        <patternFill>
          <bgColor rgb="FFFFC000"/>
        </patternFill>
      </fill>
    </dxf>
    <dxf>
      <fill>
        <patternFill>
          <bgColor rgb="FF66FF33"/>
        </patternFill>
      </fill>
    </dxf>
    <dxf>
      <fill>
        <patternFill>
          <bgColor rgb="FF66FF66"/>
        </patternFill>
      </fill>
    </dxf>
    <dxf>
      <fill>
        <patternFill>
          <bgColor rgb="FFFF0066"/>
        </patternFill>
      </fill>
    </dxf>
    <dxf>
      <fill>
        <patternFill>
          <bgColor rgb="FFFF0066"/>
        </patternFill>
      </fill>
    </dxf>
    <dxf>
      <fill>
        <patternFill>
          <bgColor rgb="FFFF0066"/>
        </patternFill>
      </fill>
    </dxf>
    <dxf>
      <fill>
        <patternFill>
          <bgColor rgb="FFFFC000"/>
        </patternFill>
      </fill>
    </dxf>
    <dxf>
      <fill>
        <patternFill>
          <bgColor rgb="FFFFFF00"/>
        </patternFill>
      </fill>
    </dxf>
    <dxf>
      <fill>
        <patternFill>
          <bgColor rgb="FF66FF99"/>
        </patternFill>
      </fill>
    </dxf>
    <dxf>
      <fill>
        <patternFill>
          <bgColor rgb="FF99FF99"/>
        </patternFill>
      </fill>
    </dxf>
    <dxf>
      <fill>
        <patternFill>
          <bgColor rgb="FF66FF66"/>
        </patternFill>
      </fill>
    </dxf>
    <dxf>
      <fill>
        <patternFill>
          <bgColor rgb="FFFF0066"/>
        </patternFill>
      </fill>
    </dxf>
    <dxf>
      <fill>
        <patternFill>
          <bgColor rgb="FFFFC000"/>
        </patternFill>
      </fill>
    </dxf>
    <dxf>
      <fill>
        <patternFill>
          <bgColor rgb="FFFFFF00"/>
        </patternFill>
      </fill>
    </dxf>
    <dxf>
      <fill>
        <patternFill>
          <bgColor rgb="FF66FF99"/>
        </patternFill>
      </fill>
    </dxf>
    <dxf>
      <fill>
        <patternFill>
          <bgColor rgb="FF99FF99"/>
        </patternFill>
      </fill>
    </dxf>
    <dxf>
      <fill>
        <patternFill>
          <bgColor rgb="FF66FF66"/>
        </patternFill>
      </fill>
    </dxf>
    <dxf>
      <fill>
        <patternFill>
          <bgColor rgb="FFFF3399"/>
        </patternFill>
      </fill>
    </dxf>
    <dxf>
      <fill>
        <patternFill>
          <bgColor rgb="FFFF0066"/>
        </patternFill>
      </fill>
    </dxf>
    <dxf>
      <fill>
        <patternFill>
          <bgColor rgb="FFFFC000"/>
        </patternFill>
      </fill>
    </dxf>
    <dxf>
      <fill>
        <patternFill>
          <bgColor rgb="FFFFFF00"/>
        </patternFill>
      </fill>
    </dxf>
    <dxf>
      <fill>
        <patternFill>
          <bgColor rgb="FFFFC000"/>
        </patternFill>
      </fill>
    </dxf>
    <dxf>
      <fill>
        <patternFill>
          <bgColor rgb="FF66FF33"/>
        </patternFill>
      </fill>
    </dxf>
    <dxf>
      <fill>
        <patternFill>
          <bgColor rgb="FF66FF66"/>
        </patternFill>
      </fill>
    </dxf>
    <dxf>
      <fill>
        <patternFill>
          <bgColor rgb="FFFF3399"/>
        </patternFill>
      </fill>
    </dxf>
    <dxf>
      <fill>
        <patternFill>
          <bgColor rgb="FFFF0066"/>
        </patternFill>
      </fill>
    </dxf>
    <dxf>
      <fill>
        <patternFill>
          <bgColor rgb="FFFFC000"/>
        </patternFill>
      </fill>
    </dxf>
    <dxf>
      <fill>
        <patternFill>
          <bgColor rgb="FFFFFF00"/>
        </patternFill>
      </fill>
    </dxf>
    <dxf>
      <fill>
        <patternFill>
          <bgColor rgb="FFFFC000"/>
        </patternFill>
      </fill>
    </dxf>
    <dxf>
      <fill>
        <patternFill>
          <bgColor rgb="FF66FF33"/>
        </patternFill>
      </fill>
    </dxf>
    <dxf>
      <fill>
        <patternFill>
          <bgColor rgb="FF66FF66"/>
        </patternFill>
      </fill>
    </dxf>
    <dxf>
      <fill>
        <patternFill>
          <bgColor rgb="FFFF3399"/>
        </patternFill>
      </fill>
    </dxf>
    <dxf>
      <fill>
        <patternFill>
          <bgColor rgb="FFFF0066"/>
        </patternFill>
      </fill>
    </dxf>
    <dxf>
      <fill>
        <patternFill>
          <bgColor rgb="FFFFC000"/>
        </patternFill>
      </fill>
    </dxf>
    <dxf>
      <fill>
        <patternFill>
          <bgColor rgb="FFFFFF00"/>
        </patternFill>
      </fill>
    </dxf>
    <dxf>
      <fill>
        <patternFill>
          <bgColor rgb="FFFFC000"/>
        </patternFill>
      </fill>
    </dxf>
    <dxf>
      <fill>
        <patternFill>
          <bgColor rgb="FF66FF33"/>
        </patternFill>
      </fill>
    </dxf>
    <dxf>
      <fill>
        <patternFill>
          <bgColor rgb="FF66FF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C000"/>
        </patternFill>
      </fill>
    </dxf>
    <dxf>
      <fill>
        <patternFill>
          <bgColor rgb="FFFFFF00"/>
        </patternFill>
      </fill>
    </dxf>
    <dxf>
      <fill>
        <patternFill>
          <bgColor rgb="FF66FF99"/>
        </patternFill>
      </fill>
    </dxf>
    <dxf>
      <fill>
        <patternFill>
          <bgColor rgb="FF99FF99"/>
        </patternFill>
      </fill>
    </dxf>
    <dxf>
      <fill>
        <patternFill>
          <bgColor rgb="FF66FF66"/>
        </patternFill>
      </fill>
    </dxf>
    <dxf>
      <fill>
        <patternFill>
          <bgColor rgb="FFFFC000"/>
        </patternFill>
      </fill>
    </dxf>
    <dxf>
      <fill>
        <patternFill>
          <bgColor rgb="FFFFFF00"/>
        </patternFill>
      </fill>
    </dxf>
    <dxf>
      <fill>
        <patternFill>
          <bgColor rgb="FF66FF99"/>
        </patternFill>
      </fill>
    </dxf>
    <dxf>
      <fill>
        <patternFill>
          <bgColor rgb="FF99FF99"/>
        </patternFill>
      </fill>
    </dxf>
    <dxf>
      <fill>
        <patternFill>
          <bgColor rgb="FF66FF66"/>
        </patternFill>
      </fill>
    </dxf>
    <dxf>
      <fill>
        <patternFill>
          <bgColor rgb="FFFFC000"/>
        </patternFill>
      </fill>
    </dxf>
    <dxf>
      <fill>
        <patternFill>
          <bgColor rgb="FFFFFF00"/>
        </patternFill>
      </fill>
    </dxf>
    <dxf>
      <fill>
        <patternFill>
          <bgColor rgb="FF66FF99"/>
        </patternFill>
      </fill>
    </dxf>
    <dxf>
      <fill>
        <patternFill>
          <bgColor rgb="FF99FF99"/>
        </patternFill>
      </fill>
    </dxf>
    <dxf>
      <fill>
        <patternFill>
          <bgColor rgb="FF66FF66"/>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65232</xdr:colOff>
      <xdr:row>0</xdr:row>
      <xdr:rowOff>857771</xdr:rowOff>
    </xdr:to>
    <xdr:pic>
      <xdr:nvPicPr>
        <xdr:cNvPr id="2" name="Picture 1">
          <a:extLst>
            <a:ext uri="{FF2B5EF4-FFF2-40B4-BE49-F238E27FC236}">
              <a16:creationId xmlns:a16="http://schemas.microsoft.com/office/drawing/2014/main" id="{DC8B8F85-7EDD-4AE4-B926-361BE0CACB80}"/>
            </a:ext>
          </a:extLst>
        </xdr:cNvPr>
        <xdr:cNvPicPr>
          <a:picLocks noChangeAspect="1"/>
        </xdr:cNvPicPr>
      </xdr:nvPicPr>
      <xdr:blipFill>
        <a:blip xmlns:r="http://schemas.openxmlformats.org/officeDocument/2006/relationships" r:embed="rId1"/>
        <a:stretch>
          <a:fillRect/>
        </a:stretch>
      </xdr:blipFill>
      <xdr:spPr>
        <a:xfrm>
          <a:off x="0" y="0"/>
          <a:ext cx="989157" cy="8577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523875</xdr:colOff>
      <xdr:row>1</xdr:row>
      <xdr:rowOff>9525</xdr:rowOff>
    </xdr:to>
    <xdr:pic>
      <xdr:nvPicPr>
        <xdr:cNvPr id="2" name="Picture 1" title="Insertando imagen...">
          <a:extLst>
            <a:ext uri="{FF2B5EF4-FFF2-40B4-BE49-F238E27FC236}">
              <a16:creationId xmlns:a16="http://schemas.microsoft.com/office/drawing/2014/main" id="{3571268E-6DA9-4AAF-B408-131D4B5557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33450" cy="857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9525</xdr:rowOff>
    </xdr:from>
    <xdr:to>
      <xdr:col>9</xdr:col>
      <xdr:colOff>8563</xdr:colOff>
      <xdr:row>14</xdr:row>
      <xdr:rowOff>9200</xdr:rowOff>
    </xdr:to>
    <xdr:pic>
      <xdr:nvPicPr>
        <xdr:cNvPr id="2" name="Imagen 1">
          <a:extLst>
            <a:ext uri="{FF2B5EF4-FFF2-40B4-BE49-F238E27FC236}">
              <a16:creationId xmlns:a16="http://schemas.microsoft.com/office/drawing/2014/main" id="{45B4AD4E-7072-4C84-851C-0595F69124DD}"/>
            </a:ext>
          </a:extLst>
        </xdr:cNvPr>
        <xdr:cNvPicPr>
          <a:picLocks noChangeAspect="1"/>
        </xdr:cNvPicPr>
      </xdr:nvPicPr>
      <xdr:blipFill rotWithShape="1">
        <a:blip xmlns:r="http://schemas.openxmlformats.org/officeDocument/2006/relationships" r:embed="rId1"/>
        <a:srcRect t="9525"/>
        <a:stretch/>
      </xdr:blipFill>
      <xdr:spPr>
        <a:xfrm>
          <a:off x="0" y="200025"/>
          <a:ext cx="7723813" cy="2269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17319</xdr:rowOff>
    </xdr:from>
    <xdr:to>
      <xdr:col>4</xdr:col>
      <xdr:colOff>3823</xdr:colOff>
      <xdr:row>13</xdr:row>
      <xdr:rowOff>720942</xdr:rowOff>
    </xdr:to>
    <xdr:pic>
      <xdr:nvPicPr>
        <xdr:cNvPr id="3" name="Imagen 2">
          <a:extLst>
            <a:ext uri="{FF2B5EF4-FFF2-40B4-BE49-F238E27FC236}">
              <a16:creationId xmlns:a16="http://schemas.microsoft.com/office/drawing/2014/main" id="{82543369-117F-4666-8D5E-B9A7250F2879}"/>
            </a:ext>
          </a:extLst>
        </xdr:cNvPr>
        <xdr:cNvPicPr>
          <a:picLocks noChangeAspect="1"/>
        </xdr:cNvPicPr>
      </xdr:nvPicPr>
      <xdr:blipFill>
        <a:blip xmlns:r="http://schemas.openxmlformats.org/officeDocument/2006/relationships" r:embed="rId1"/>
        <a:stretch>
          <a:fillRect/>
        </a:stretch>
      </xdr:blipFill>
      <xdr:spPr>
        <a:xfrm>
          <a:off x="0" y="207819"/>
          <a:ext cx="4057143" cy="28857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951543</xdr:colOff>
      <xdr:row>22</xdr:row>
      <xdr:rowOff>9039</xdr:rowOff>
    </xdr:to>
    <xdr:pic>
      <xdr:nvPicPr>
        <xdr:cNvPr id="2" name="Imagen 1">
          <a:extLst>
            <a:ext uri="{FF2B5EF4-FFF2-40B4-BE49-F238E27FC236}">
              <a16:creationId xmlns:a16="http://schemas.microsoft.com/office/drawing/2014/main" id="{2F165E83-26BE-42B4-B8B1-9A1DA717381A}"/>
            </a:ext>
          </a:extLst>
        </xdr:cNvPr>
        <xdr:cNvPicPr>
          <a:picLocks noChangeAspect="1"/>
        </xdr:cNvPicPr>
      </xdr:nvPicPr>
      <xdr:blipFill>
        <a:blip xmlns:r="http://schemas.openxmlformats.org/officeDocument/2006/relationships" r:embed="rId1"/>
        <a:stretch>
          <a:fillRect/>
        </a:stretch>
      </xdr:blipFill>
      <xdr:spPr>
        <a:xfrm>
          <a:off x="0" y="190500"/>
          <a:ext cx="7657143" cy="38857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9205</xdr:colOff>
      <xdr:row>11</xdr:row>
      <xdr:rowOff>152155</xdr:rowOff>
    </xdr:to>
    <xdr:pic>
      <xdr:nvPicPr>
        <xdr:cNvPr id="2" name="Imagen 1">
          <a:extLst>
            <a:ext uri="{FF2B5EF4-FFF2-40B4-BE49-F238E27FC236}">
              <a16:creationId xmlns:a16="http://schemas.microsoft.com/office/drawing/2014/main" id="{97CE5C01-DBE2-41F6-8B84-04EC721BC268}"/>
            </a:ext>
          </a:extLst>
        </xdr:cNvPr>
        <xdr:cNvPicPr>
          <a:picLocks noChangeAspect="1"/>
        </xdr:cNvPicPr>
      </xdr:nvPicPr>
      <xdr:blipFill>
        <a:blip xmlns:r="http://schemas.openxmlformats.org/officeDocument/2006/relationships" r:embed="rId1"/>
        <a:stretch>
          <a:fillRect/>
        </a:stretch>
      </xdr:blipFill>
      <xdr:spPr>
        <a:xfrm>
          <a:off x="0" y="180975"/>
          <a:ext cx="2561905" cy="196190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43BC6-B0B1-4342-9A75-9B7169221E73}">
  <dimension ref="A1:AP85"/>
  <sheetViews>
    <sheetView tabSelected="1" zoomScale="90" zoomScaleNormal="90" workbookViewId="0">
      <selection activeCell="A6" sqref="A6:AF6"/>
    </sheetView>
  </sheetViews>
  <sheetFormatPr defaultColWidth="8.875" defaultRowHeight="13.9"/>
  <cols>
    <col min="1" max="1" width="9" style="3" bestFit="1" customWidth="1"/>
    <col min="2" max="2" width="3.125" style="2" customWidth="1"/>
    <col min="3" max="3" width="4" style="2" customWidth="1"/>
    <col min="4" max="4" width="3.875" style="2" customWidth="1"/>
    <col min="5" max="5" width="9.125" style="2" customWidth="1"/>
    <col min="6" max="6" width="18" style="2" customWidth="1"/>
    <col min="7" max="7" width="18.375" style="2" customWidth="1"/>
    <col min="8" max="8" width="7.375" style="2" customWidth="1"/>
    <col min="9" max="9" width="67.125" style="2" customWidth="1"/>
    <col min="10" max="12" width="7.375" style="2" customWidth="1"/>
    <col min="13" max="13" width="45.625" style="2" customWidth="1"/>
    <col min="14" max="14" width="4.375" style="2" customWidth="1"/>
    <col min="15" max="15" width="4.625" style="2" customWidth="1"/>
    <col min="16" max="17" width="8.875" style="2" customWidth="1"/>
    <col min="18" max="18" width="17.5" style="19" customWidth="1"/>
    <col min="19" max="22" width="8.875" style="2"/>
    <col min="23" max="23" width="11.5" style="2" customWidth="1"/>
    <col min="24" max="24" width="24.875" style="2" customWidth="1"/>
    <col min="25" max="25" width="5.625" style="2" customWidth="1"/>
    <col min="26" max="26" width="5.5" style="2" customWidth="1"/>
    <col min="27" max="27" width="5.125" style="2" customWidth="1"/>
    <col min="28" max="28" width="6.5" style="2" customWidth="1"/>
    <col min="29" max="29" width="8.125" style="22" customWidth="1"/>
    <col min="30" max="30" width="8.875" style="2"/>
    <col min="31" max="31" width="32.625" style="2" customWidth="1"/>
    <col min="32" max="32" width="25.125" style="2" customWidth="1"/>
    <col min="33" max="37" width="8.875" style="2"/>
    <col min="38" max="42" width="38.5" style="2" customWidth="1"/>
    <col min="43" max="16384" width="8.875" style="2"/>
  </cols>
  <sheetData>
    <row r="1" spans="1:42" ht="82.5" customHeight="1">
      <c r="A1" s="91" t="s">
        <v>0</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row>
    <row r="2" spans="1:42" ht="23.25">
      <c r="A2" s="145" t="s">
        <v>1</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row>
    <row r="3" spans="1:42" ht="23.25">
      <c r="A3" s="91" t="s">
        <v>2</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16"/>
    </row>
    <row r="4" spans="1:42" ht="42.6" customHeight="1">
      <c r="A4" s="88" t="s">
        <v>3</v>
      </c>
      <c r="B4" s="92" t="s">
        <v>4</v>
      </c>
      <c r="C4" s="92" t="s">
        <v>5</v>
      </c>
      <c r="D4" s="92" t="s">
        <v>6</v>
      </c>
      <c r="E4" s="93" t="s">
        <v>7</v>
      </c>
      <c r="F4" s="88" t="s">
        <v>8</v>
      </c>
      <c r="G4" s="88"/>
      <c r="H4" s="88"/>
      <c r="I4" s="88"/>
      <c r="J4" s="88" t="s">
        <v>9</v>
      </c>
      <c r="K4" s="88"/>
      <c r="L4" s="88"/>
      <c r="M4" s="88"/>
      <c r="N4" s="92" t="s">
        <v>10</v>
      </c>
      <c r="O4" s="92" t="s">
        <v>11</v>
      </c>
      <c r="P4" s="92" t="s">
        <v>12</v>
      </c>
      <c r="Q4" s="92" t="s">
        <v>13</v>
      </c>
      <c r="R4" s="86" t="s">
        <v>14</v>
      </c>
      <c r="S4" s="88" t="s">
        <v>15</v>
      </c>
      <c r="T4" s="88"/>
      <c r="U4" s="88"/>
      <c r="V4" s="88"/>
      <c r="W4" s="88"/>
      <c r="X4" s="88"/>
      <c r="Y4" s="88" t="s">
        <v>16</v>
      </c>
      <c r="Z4" s="88"/>
      <c r="AA4" s="88"/>
      <c r="AB4" s="88"/>
      <c r="AC4" s="86" t="s">
        <v>17</v>
      </c>
      <c r="AD4" s="88" t="s">
        <v>18</v>
      </c>
      <c r="AE4" s="88"/>
      <c r="AF4" s="88"/>
      <c r="AG4" s="16"/>
    </row>
    <row r="5" spans="1:42" ht="68.45" customHeight="1">
      <c r="A5" s="89"/>
      <c r="B5" s="86"/>
      <c r="C5" s="86"/>
      <c r="D5" s="86"/>
      <c r="E5" s="94"/>
      <c r="F5" s="89"/>
      <c r="G5" s="89"/>
      <c r="H5" s="89"/>
      <c r="I5" s="89"/>
      <c r="J5" s="89"/>
      <c r="K5" s="89"/>
      <c r="L5" s="89"/>
      <c r="M5" s="89"/>
      <c r="N5" s="86"/>
      <c r="O5" s="86"/>
      <c r="P5" s="86"/>
      <c r="Q5" s="86"/>
      <c r="R5" s="87"/>
      <c r="S5" s="89"/>
      <c r="T5" s="89"/>
      <c r="U5" s="89"/>
      <c r="V5" s="89"/>
      <c r="W5" s="89"/>
      <c r="X5" s="89"/>
      <c r="Y5" s="27" t="s">
        <v>10</v>
      </c>
      <c r="Z5" s="27" t="s">
        <v>19</v>
      </c>
      <c r="AA5" s="27" t="s">
        <v>20</v>
      </c>
      <c r="AB5" s="27" t="s">
        <v>13</v>
      </c>
      <c r="AC5" s="87"/>
      <c r="AD5" s="89" t="s">
        <v>21</v>
      </c>
      <c r="AE5" s="89"/>
      <c r="AF5" s="34" t="s">
        <v>22</v>
      </c>
      <c r="AG5" s="16"/>
      <c r="AL5" s="25" t="s">
        <v>23</v>
      </c>
      <c r="AM5" s="118" t="s">
        <v>24</v>
      </c>
      <c r="AN5" s="118"/>
      <c r="AO5" s="118"/>
      <c r="AP5" s="119"/>
    </row>
    <row r="6" spans="1:42" ht="68.45" customHeight="1">
      <c r="A6" s="95" t="s">
        <v>25</v>
      </c>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16"/>
      <c r="AL6" s="26" t="s">
        <v>26</v>
      </c>
      <c r="AM6" s="120" t="s">
        <v>27</v>
      </c>
      <c r="AN6" s="120"/>
      <c r="AO6" s="120"/>
      <c r="AP6" s="120"/>
    </row>
    <row r="7" spans="1:42" ht="348.95" customHeight="1">
      <c r="A7" s="59">
        <v>1</v>
      </c>
      <c r="B7" s="50" t="s">
        <v>28</v>
      </c>
      <c r="C7" s="50" t="s">
        <v>29</v>
      </c>
      <c r="D7" s="50" t="s">
        <v>30</v>
      </c>
      <c r="E7" s="50" t="s">
        <v>31</v>
      </c>
      <c r="F7" s="96" t="s">
        <v>32</v>
      </c>
      <c r="G7" s="97"/>
      <c r="H7" s="97"/>
      <c r="I7" s="97"/>
      <c r="J7" s="98" t="s">
        <v>33</v>
      </c>
      <c r="K7" s="99"/>
      <c r="L7" s="99"/>
      <c r="M7" s="100"/>
      <c r="N7" s="50">
        <v>4</v>
      </c>
      <c r="O7" s="50">
        <v>4</v>
      </c>
      <c r="P7" s="51">
        <f>SUM(N7:O7)</f>
        <v>8</v>
      </c>
      <c r="Q7" s="52" t="str">
        <f>IF(P7&lt;5,"Bajo",IF(P7=5,"Medio",IF(P7&lt;8,"Alto","Extremo")))</f>
        <v>Extremo</v>
      </c>
      <c r="R7" s="53" t="s">
        <v>26</v>
      </c>
      <c r="S7" s="101" t="s">
        <v>34</v>
      </c>
      <c r="T7" s="101"/>
      <c r="U7" s="101"/>
      <c r="V7" s="101"/>
      <c r="W7" s="101"/>
      <c r="X7" s="101"/>
      <c r="Y7" s="50">
        <v>1</v>
      </c>
      <c r="Z7" s="50">
        <v>3</v>
      </c>
      <c r="AA7" s="51">
        <f>Y7+Z7</f>
        <v>4</v>
      </c>
      <c r="AB7" s="54" t="str">
        <f t="shared" ref="AB7" si="0">IF(AA7&lt;5,"Bajo",IF(AA7=5,"Medio",IF(AA7&lt;8,"Alto","Extremo")))</f>
        <v>Bajo</v>
      </c>
      <c r="AC7" s="53" t="s">
        <v>35</v>
      </c>
      <c r="AD7" s="101" t="s">
        <v>36</v>
      </c>
      <c r="AE7" s="101"/>
      <c r="AF7" s="55" t="s">
        <v>37</v>
      </c>
      <c r="AG7" s="17"/>
      <c r="AL7" s="26" t="s">
        <v>38</v>
      </c>
      <c r="AM7" s="114" t="s">
        <v>39</v>
      </c>
      <c r="AN7" s="115"/>
      <c r="AO7" s="115"/>
      <c r="AP7" s="116"/>
    </row>
    <row r="8" spans="1:42" ht="257.10000000000002" customHeight="1">
      <c r="A8" s="49">
        <f t="shared" ref="A8:A24" si="1">A7+1</f>
        <v>2</v>
      </c>
      <c r="B8" s="20" t="s">
        <v>28</v>
      </c>
      <c r="C8" s="20" t="s">
        <v>29</v>
      </c>
      <c r="D8" s="20" t="s">
        <v>40</v>
      </c>
      <c r="E8" s="20" t="s">
        <v>41</v>
      </c>
      <c r="F8" s="102" t="s">
        <v>42</v>
      </c>
      <c r="G8" s="102"/>
      <c r="H8" s="102"/>
      <c r="I8" s="102"/>
      <c r="J8" s="103" t="s">
        <v>43</v>
      </c>
      <c r="K8" s="104"/>
      <c r="L8" s="104"/>
      <c r="M8" s="105"/>
      <c r="N8" s="20">
        <v>3</v>
      </c>
      <c r="O8" s="20">
        <v>4</v>
      </c>
      <c r="P8" s="28">
        <f t="shared" ref="P8:P16" si="2">SUM(N8:O8)</f>
        <v>7</v>
      </c>
      <c r="Q8" s="29" t="str">
        <f t="shared" ref="Q8:Q24" si="3">IF(P8&lt;5,"Bajo",IF(P8=5,"Medio",IF(P8&lt;8,"Alto","Extremo")))</f>
        <v>Alto</v>
      </c>
      <c r="R8" s="24" t="s">
        <v>44</v>
      </c>
      <c r="S8" s="90" t="s">
        <v>45</v>
      </c>
      <c r="T8" s="90"/>
      <c r="U8" s="90"/>
      <c r="V8" s="90"/>
      <c r="W8" s="90"/>
      <c r="X8" s="90"/>
      <c r="Y8" s="20">
        <v>1</v>
      </c>
      <c r="Z8" s="20">
        <v>2</v>
      </c>
      <c r="AA8" s="51">
        <f t="shared" ref="AA8:AA29" si="4">Y8+Z8</f>
        <v>3</v>
      </c>
      <c r="AB8" s="54" t="str">
        <f t="shared" ref="AB8:AB29" si="5">IF(AA8&lt;5,"Bajo",IF(AA8=5,"Medio",IF(AA8&lt;8,"Alto","Extremo")))</f>
        <v>Bajo</v>
      </c>
      <c r="AC8" s="24" t="s">
        <v>46</v>
      </c>
      <c r="AD8" s="90" t="s">
        <v>47</v>
      </c>
      <c r="AE8" s="90"/>
      <c r="AF8" s="23" t="s">
        <v>48</v>
      </c>
      <c r="AG8" s="16"/>
      <c r="AL8" s="26" t="s">
        <v>49</v>
      </c>
      <c r="AM8" s="114" t="s">
        <v>50</v>
      </c>
      <c r="AN8" s="115"/>
      <c r="AO8" s="115"/>
      <c r="AP8" s="116"/>
    </row>
    <row r="9" spans="1:42" ht="359.1" customHeight="1">
      <c r="A9" s="49">
        <f t="shared" si="1"/>
        <v>3</v>
      </c>
      <c r="B9" s="20" t="s">
        <v>28</v>
      </c>
      <c r="C9" s="20" t="s">
        <v>51</v>
      </c>
      <c r="D9" s="20" t="s">
        <v>40</v>
      </c>
      <c r="E9" s="20" t="s">
        <v>52</v>
      </c>
      <c r="F9" s="90" t="s">
        <v>53</v>
      </c>
      <c r="G9" s="90"/>
      <c r="H9" s="90"/>
      <c r="I9" s="90"/>
      <c r="J9" s="90" t="s">
        <v>54</v>
      </c>
      <c r="K9" s="90"/>
      <c r="L9" s="90"/>
      <c r="M9" s="90"/>
      <c r="N9" s="20">
        <v>3</v>
      </c>
      <c r="O9" s="20">
        <v>5</v>
      </c>
      <c r="P9" s="28">
        <f t="shared" si="2"/>
        <v>8</v>
      </c>
      <c r="Q9" s="29" t="str">
        <f t="shared" si="3"/>
        <v>Extremo</v>
      </c>
      <c r="R9" s="24" t="s">
        <v>44</v>
      </c>
      <c r="S9" s="90" t="s">
        <v>55</v>
      </c>
      <c r="T9" s="90"/>
      <c r="U9" s="90"/>
      <c r="V9" s="90"/>
      <c r="W9" s="90"/>
      <c r="X9" s="90"/>
      <c r="Y9" s="20">
        <v>1</v>
      </c>
      <c r="Z9" s="20">
        <v>3</v>
      </c>
      <c r="AA9" s="51">
        <f t="shared" si="4"/>
        <v>4</v>
      </c>
      <c r="AB9" s="54" t="str">
        <f t="shared" si="5"/>
        <v>Bajo</v>
      </c>
      <c r="AC9" s="24" t="s">
        <v>46</v>
      </c>
      <c r="AD9" s="90" t="s">
        <v>56</v>
      </c>
      <c r="AE9" s="90"/>
      <c r="AF9" s="23" t="s">
        <v>57</v>
      </c>
      <c r="AG9" s="16"/>
      <c r="AL9" s="26" t="s">
        <v>58</v>
      </c>
      <c r="AM9" s="114" t="s">
        <v>59</v>
      </c>
      <c r="AN9" s="115"/>
      <c r="AO9" s="115"/>
      <c r="AP9" s="116"/>
    </row>
    <row r="10" spans="1:42" ht="159" customHeight="1">
      <c r="A10" s="49">
        <f t="shared" si="1"/>
        <v>4</v>
      </c>
      <c r="B10" s="20" t="s">
        <v>28</v>
      </c>
      <c r="C10" s="20" t="s">
        <v>29</v>
      </c>
      <c r="D10" s="20" t="s">
        <v>40</v>
      </c>
      <c r="E10" s="20" t="s">
        <v>60</v>
      </c>
      <c r="F10" s="90" t="s">
        <v>61</v>
      </c>
      <c r="G10" s="90"/>
      <c r="H10" s="90"/>
      <c r="I10" s="90"/>
      <c r="J10" s="90" t="s">
        <v>62</v>
      </c>
      <c r="K10" s="90"/>
      <c r="L10" s="90"/>
      <c r="M10" s="90"/>
      <c r="N10" s="20">
        <v>3</v>
      </c>
      <c r="O10" s="20">
        <v>5</v>
      </c>
      <c r="P10" s="28">
        <f t="shared" si="2"/>
        <v>8</v>
      </c>
      <c r="Q10" s="29" t="str">
        <f t="shared" si="3"/>
        <v>Extremo</v>
      </c>
      <c r="R10" s="24" t="s">
        <v>63</v>
      </c>
      <c r="S10" s="90" t="s">
        <v>64</v>
      </c>
      <c r="T10" s="90"/>
      <c r="U10" s="90"/>
      <c r="V10" s="90"/>
      <c r="W10" s="90"/>
      <c r="X10" s="90"/>
      <c r="Y10" s="20">
        <v>1</v>
      </c>
      <c r="Z10" s="20">
        <v>2</v>
      </c>
      <c r="AA10" s="51">
        <f t="shared" si="4"/>
        <v>3</v>
      </c>
      <c r="AB10" s="54" t="str">
        <f t="shared" si="5"/>
        <v>Bajo</v>
      </c>
      <c r="AC10" s="24" t="s">
        <v>46</v>
      </c>
      <c r="AD10" s="90" t="s">
        <v>65</v>
      </c>
      <c r="AE10" s="90"/>
      <c r="AF10" s="23" t="s">
        <v>66</v>
      </c>
      <c r="AG10" s="16"/>
      <c r="AL10" s="26" t="s">
        <v>67</v>
      </c>
      <c r="AM10" s="114" t="s">
        <v>68</v>
      </c>
      <c r="AN10" s="115"/>
      <c r="AO10" s="115"/>
      <c r="AP10" s="116"/>
    </row>
    <row r="11" spans="1:42" ht="195" customHeight="1">
      <c r="A11" s="49">
        <v>5</v>
      </c>
      <c r="B11" s="20" t="s">
        <v>28</v>
      </c>
      <c r="C11" s="20" t="s">
        <v>29</v>
      </c>
      <c r="D11" s="20" t="s">
        <v>40</v>
      </c>
      <c r="E11" s="20" t="s">
        <v>69</v>
      </c>
      <c r="F11" s="90" t="s">
        <v>70</v>
      </c>
      <c r="G11" s="90"/>
      <c r="H11" s="90"/>
      <c r="I11" s="90"/>
      <c r="J11" s="90" t="s">
        <v>71</v>
      </c>
      <c r="K11" s="90"/>
      <c r="L11" s="90"/>
      <c r="M11" s="90"/>
      <c r="N11" s="20">
        <v>3</v>
      </c>
      <c r="O11" s="20">
        <v>5</v>
      </c>
      <c r="P11" s="28">
        <f t="shared" si="2"/>
        <v>8</v>
      </c>
      <c r="Q11" s="29" t="str">
        <f t="shared" si="3"/>
        <v>Extremo</v>
      </c>
      <c r="R11" s="24" t="s">
        <v>72</v>
      </c>
      <c r="S11" s="90" t="s">
        <v>73</v>
      </c>
      <c r="T11" s="90"/>
      <c r="U11" s="90"/>
      <c r="V11" s="90"/>
      <c r="W11" s="90"/>
      <c r="X11" s="90"/>
      <c r="Y11" s="20">
        <v>1</v>
      </c>
      <c r="Z11" s="20">
        <v>2</v>
      </c>
      <c r="AA11" s="51">
        <f t="shared" si="4"/>
        <v>3</v>
      </c>
      <c r="AB11" s="54" t="str">
        <f t="shared" si="5"/>
        <v>Bajo</v>
      </c>
      <c r="AC11" s="24" t="s">
        <v>46</v>
      </c>
      <c r="AD11" s="90" t="s">
        <v>74</v>
      </c>
      <c r="AE11" s="90"/>
      <c r="AF11" s="23" t="s">
        <v>66</v>
      </c>
      <c r="AG11" s="16"/>
      <c r="AL11" s="26" t="s">
        <v>75</v>
      </c>
      <c r="AM11" s="114" t="s">
        <v>76</v>
      </c>
      <c r="AN11" s="115"/>
      <c r="AO11" s="115"/>
      <c r="AP11" s="116"/>
    </row>
    <row r="12" spans="1:42" ht="171" customHeight="1">
      <c r="A12" s="49">
        <v>6</v>
      </c>
      <c r="B12" s="20" t="s">
        <v>28</v>
      </c>
      <c r="C12" s="20" t="s">
        <v>51</v>
      </c>
      <c r="D12" s="20" t="s">
        <v>77</v>
      </c>
      <c r="E12" s="20" t="s">
        <v>41</v>
      </c>
      <c r="F12" s="110" t="s">
        <v>78</v>
      </c>
      <c r="G12" s="102"/>
      <c r="H12" s="102"/>
      <c r="I12" s="102"/>
      <c r="J12" s="90" t="s">
        <v>79</v>
      </c>
      <c r="K12" s="90"/>
      <c r="L12" s="90"/>
      <c r="M12" s="90"/>
      <c r="N12" s="20">
        <v>3</v>
      </c>
      <c r="O12" s="20">
        <v>4</v>
      </c>
      <c r="P12" s="28">
        <f t="shared" si="2"/>
        <v>7</v>
      </c>
      <c r="Q12" s="29" t="str">
        <f t="shared" si="3"/>
        <v>Alto</v>
      </c>
      <c r="R12" s="24" t="s">
        <v>80</v>
      </c>
      <c r="S12" s="107" t="s">
        <v>81</v>
      </c>
      <c r="T12" s="107"/>
      <c r="U12" s="107"/>
      <c r="V12" s="107"/>
      <c r="W12" s="107"/>
      <c r="X12" s="107"/>
      <c r="Y12" s="20">
        <v>1</v>
      </c>
      <c r="Z12" s="20">
        <v>2</v>
      </c>
      <c r="AA12" s="51">
        <f t="shared" si="4"/>
        <v>3</v>
      </c>
      <c r="AB12" s="54" t="str">
        <f t="shared" si="5"/>
        <v>Bajo</v>
      </c>
      <c r="AC12" s="24" t="s">
        <v>82</v>
      </c>
      <c r="AD12" s="90" t="s">
        <v>83</v>
      </c>
      <c r="AE12" s="90"/>
      <c r="AF12" s="23" t="s">
        <v>84</v>
      </c>
      <c r="AG12" s="16"/>
      <c r="AL12" s="26" t="s">
        <v>85</v>
      </c>
      <c r="AM12" s="114" t="s">
        <v>86</v>
      </c>
      <c r="AN12" s="115"/>
      <c r="AO12" s="115"/>
      <c r="AP12" s="116"/>
    </row>
    <row r="13" spans="1:42" ht="165" customHeight="1">
      <c r="A13" s="49">
        <f t="shared" si="1"/>
        <v>7</v>
      </c>
      <c r="B13" s="20" t="s">
        <v>28</v>
      </c>
      <c r="C13" s="20" t="s">
        <v>29</v>
      </c>
      <c r="D13" s="20" t="s">
        <v>40</v>
      </c>
      <c r="E13" s="20" t="s">
        <v>87</v>
      </c>
      <c r="F13" s="111" t="s">
        <v>88</v>
      </c>
      <c r="G13" s="90"/>
      <c r="H13" s="90"/>
      <c r="I13" s="90"/>
      <c r="J13" s="90" t="s">
        <v>89</v>
      </c>
      <c r="K13" s="90"/>
      <c r="L13" s="90"/>
      <c r="M13" s="90"/>
      <c r="N13" s="20">
        <v>4</v>
      </c>
      <c r="O13" s="20">
        <v>4</v>
      </c>
      <c r="P13" s="28">
        <f t="shared" si="2"/>
        <v>8</v>
      </c>
      <c r="Q13" s="29" t="str">
        <f t="shared" si="3"/>
        <v>Extremo</v>
      </c>
      <c r="R13" s="24" t="s">
        <v>80</v>
      </c>
      <c r="S13" s="90" t="s">
        <v>90</v>
      </c>
      <c r="T13" s="90"/>
      <c r="U13" s="90"/>
      <c r="V13" s="90"/>
      <c r="W13" s="90"/>
      <c r="X13" s="90"/>
      <c r="Y13" s="20">
        <v>2</v>
      </c>
      <c r="Z13" s="20">
        <v>3</v>
      </c>
      <c r="AA13" s="51">
        <f t="shared" si="4"/>
        <v>5</v>
      </c>
      <c r="AB13" s="54" t="str">
        <f t="shared" si="5"/>
        <v>Medio</v>
      </c>
      <c r="AC13" s="24" t="s">
        <v>91</v>
      </c>
      <c r="AD13" s="90" t="s">
        <v>92</v>
      </c>
      <c r="AE13" s="90"/>
      <c r="AF13" s="23" t="s">
        <v>84</v>
      </c>
      <c r="AG13" s="16"/>
      <c r="AL13" s="26" t="s">
        <v>93</v>
      </c>
      <c r="AM13" s="114" t="s">
        <v>94</v>
      </c>
      <c r="AN13" s="115"/>
      <c r="AO13" s="115"/>
      <c r="AP13" s="116"/>
    </row>
    <row r="14" spans="1:42" ht="258" customHeight="1">
      <c r="A14" s="49">
        <f t="shared" si="1"/>
        <v>8</v>
      </c>
      <c r="B14" s="20" t="s">
        <v>28</v>
      </c>
      <c r="C14" s="20" t="s">
        <v>51</v>
      </c>
      <c r="D14" s="20" t="s">
        <v>40</v>
      </c>
      <c r="E14" s="20" t="s">
        <v>41</v>
      </c>
      <c r="F14" s="108" t="s">
        <v>95</v>
      </c>
      <c r="G14" s="109"/>
      <c r="H14" s="109"/>
      <c r="I14" s="109"/>
      <c r="J14" s="90" t="s">
        <v>96</v>
      </c>
      <c r="K14" s="90"/>
      <c r="L14" s="90"/>
      <c r="M14" s="90"/>
      <c r="N14" s="20">
        <v>3</v>
      </c>
      <c r="O14" s="20">
        <v>5</v>
      </c>
      <c r="P14" s="28">
        <f t="shared" si="2"/>
        <v>8</v>
      </c>
      <c r="Q14" s="29" t="str">
        <f t="shared" si="3"/>
        <v>Extremo</v>
      </c>
      <c r="R14" s="24" t="s">
        <v>46</v>
      </c>
      <c r="S14" s="109" t="s">
        <v>97</v>
      </c>
      <c r="T14" s="109"/>
      <c r="U14" s="109"/>
      <c r="V14" s="109"/>
      <c r="W14" s="109"/>
      <c r="X14" s="109"/>
      <c r="Y14" s="20">
        <v>1</v>
      </c>
      <c r="Z14" s="20">
        <v>3</v>
      </c>
      <c r="AA14" s="51">
        <f t="shared" si="4"/>
        <v>4</v>
      </c>
      <c r="AB14" s="54" t="str">
        <f t="shared" si="5"/>
        <v>Bajo</v>
      </c>
      <c r="AC14" s="24" t="s">
        <v>46</v>
      </c>
      <c r="AD14" s="90" t="s">
        <v>98</v>
      </c>
      <c r="AE14" s="90"/>
      <c r="AF14" s="23" t="s">
        <v>99</v>
      </c>
      <c r="AG14" s="16"/>
      <c r="AL14" s="26" t="s">
        <v>100</v>
      </c>
      <c r="AM14" s="114" t="s">
        <v>101</v>
      </c>
      <c r="AN14" s="115"/>
      <c r="AO14" s="115"/>
      <c r="AP14" s="116"/>
    </row>
    <row r="15" spans="1:42" ht="321" customHeight="1">
      <c r="A15" s="49">
        <f t="shared" si="1"/>
        <v>9</v>
      </c>
      <c r="B15" s="20" t="s">
        <v>28</v>
      </c>
      <c r="C15" s="20" t="s">
        <v>29</v>
      </c>
      <c r="D15" s="20" t="s">
        <v>40</v>
      </c>
      <c r="E15" s="20" t="s">
        <v>102</v>
      </c>
      <c r="F15" s="111" t="s">
        <v>103</v>
      </c>
      <c r="G15" s="90"/>
      <c r="H15" s="90"/>
      <c r="I15" s="90"/>
      <c r="J15" s="90" t="s">
        <v>104</v>
      </c>
      <c r="K15" s="90"/>
      <c r="L15" s="90"/>
      <c r="M15" s="90"/>
      <c r="N15" s="20">
        <v>3</v>
      </c>
      <c r="O15" s="20">
        <v>4</v>
      </c>
      <c r="P15" s="28">
        <f t="shared" si="2"/>
        <v>7</v>
      </c>
      <c r="Q15" s="29" t="str">
        <f t="shared" si="3"/>
        <v>Alto</v>
      </c>
      <c r="R15" s="24" t="s">
        <v>46</v>
      </c>
      <c r="S15" s="109" t="s">
        <v>105</v>
      </c>
      <c r="T15" s="109"/>
      <c r="U15" s="109"/>
      <c r="V15" s="109"/>
      <c r="W15" s="109"/>
      <c r="X15" s="109"/>
      <c r="Y15" s="20">
        <v>1</v>
      </c>
      <c r="Z15" s="20">
        <v>2</v>
      </c>
      <c r="AA15" s="51">
        <f t="shared" si="4"/>
        <v>3</v>
      </c>
      <c r="AB15" s="54" t="str">
        <f t="shared" si="5"/>
        <v>Bajo</v>
      </c>
      <c r="AC15" s="24" t="s">
        <v>46</v>
      </c>
      <c r="AD15" s="90" t="s">
        <v>106</v>
      </c>
      <c r="AE15" s="90"/>
      <c r="AF15" s="23" t="s">
        <v>84</v>
      </c>
      <c r="AG15" s="16"/>
      <c r="AL15" s="26" t="s">
        <v>107</v>
      </c>
      <c r="AM15" s="114" t="s">
        <v>108</v>
      </c>
      <c r="AN15" s="115"/>
      <c r="AO15" s="115"/>
      <c r="AP15" s="116"/>
    </row>
    <row r="16" spans="1:42" ht="200.1" customHeight="1">
      <c r="A16" s="49">
        <f t="shared" si="1"/>
        <v>10</v>
      </c>
      <c r="B16" s="20" t="s">
        <v>28</v>
      </c>
      <c r="C16" s="20" t="s">
        <v>29</v>
      </c>
      <c r="D16" s="20" t="s">
        <v>77</v>
      </c>
      <c r="E16" s="20" t="s">
        <v>52</v>
      </c>
      <c r="F16" s="90" t="s">
        <v>109</v>
      </c>
      <c r="G16" s="90"/>
      <c r="H16" s="90"/>
      <c r="I16" s="90"/>
      <c r="J16" s="90" t="s">
        <v>110</v>
      </c>
      <c r="K16" s="90"/>
      <c r="L16" s="90"/>
      <c r="M16" s="90"/>
      <c r="N16" s="20">
        <v>3</v>
      </c>
      <c r="O16" s="20">
        <v>5</v>
      </c>
      <c r="P16" s="30">
        <f t="shared" si="2"/>
        <v>8</v>
      </c>
      <c r="Q16" s="31" t="str">
        <f t="shared" si="3"/>
        <v>Extremo</v>
      </c>
      <c r="R16" s="24" t="s">
        <v>46</v>
      </c>
      <c r="S16" s="90" t="s">
        <v>111</v>
      </c>
      <c r="T16" s="90"/>
      <c r="U16" s="90"/>
      <c r="V16" s="90"/>
      <c r="W16" s="90"/>
      <c r="X16" s="90"/>
      <c r="Y16" s="20">
        <v>1</v>
      </c>
      <c r="Z16" s="20">
        <v>3</v>
      </c>
      <c r="AA16" s="51">
        <f t="shared" si="4"/>
        <v>4</v>
      </c>
      <c r="AB16" s="54" t="str">
        <f t="shared" si="5"/>
        <v>Bajo</v>
      </c>
      <c r="AC16" s="24" t="s">
        <v>46</v>
      </c>
      <c r="AD16" s="90" t="s">
        <v>112</v>
      </c>
      <c r="AE16" s="90"/>
      <c r="AF16" s="23" t="s">
        <v>113</v>
      </c>
      <c r="AG16" s="18"/>
      <c r="AL16" s="26" t="s">
        <v>114</v>
      </c>
      <c r="AM16" s="114" t="s">
        <v>115</v>
      </c>
      <c r="AN16" s="115"/>
      <c r="AO16" s="115"/>
      <c r="AP16" s="116"/>
    </row>
    <row r="17" spans="1:42" ht="177.95" customHeight="1">
      <c r="A17" s="49">
        <f t="shared" si="1"/>
        <v>11</v>
      </c>
      <c r="B17" s="20" t="s">
        <v>28</v>
      </c>
      <c r="C17" s="20" t="s">
        <v>51</v>
      </c>
      <c r="D17" s="20" t="s">
        <v>30</v>
      </c>
      <c r="E17" s="20" t="s">
        <v>41</v>
      </c>
      <c r="F17" s="90" t="s">
        <v>116</v>
      </c>
      <c r="G17" s="90"/>
      <c r="H17" s="90"/>
      <c r="I17" s="90"/>
      <c r="J17" s="90" t="s">
        <v>117</v>
      </c>
      <c r="K17" s="90"/>
      <c r="L17" s="90"/>
      <c r="M17" s="90"/>
      <c r="N17" s="20">
        <v>3</v>
      </c>
      <c r="O17" s="20">
        <v>4</v>
      </c>
      <c r="P17" s="30">
        <f>N17+O17</f>
        <v>7</v>
      </c>
      <c r="Q17" s="31" t="str">
        <f t="shared" si="3"/>
        <v>Alto</v>
      </c>
      <c r="R17" s="24" t="s">
        <v>80</v>
      </c>
      <c r="S17" s="90" t="s">
        <v>118</v>
      </c>
      <c r="T17" s="90"/>
      <c r="U17" s="90"/>
      <c r="V17" s="90"/>
      <c r="W17" s="90"/>
      <c r="X17" s="90"/>
      <c r="Y17" s="20">
        <v>1</v>
      </c>
      <c r="Z17" s="20">
        <v>2</v>
      </c>
      <c r="AA17" s="51">
        <f t="shared" si="4"/>
        <v>3</v>
      </c>
      <c r="AB17" s="54" t="str">
        <f t="shared" si="5"/>
        <v>Bajo</v>
      </c>
      <c r="AC17" s="24" t="s">
        <v>119</v>
      </c>
      <c r="AD17" s="90" t="s">
        <v>120</v>
      </c>
      <c r="AE17" s="90"/>
      <c r="AF17" s="23" t="s">
        <v>84</v>
      </c>
      <c r="AG17" s="18"/>
      <c r="AL17" s="16"/>
      <c r="AM17" s="19"/>
      <c r="AN17" s="19"/>
      <c r="AO17" s="19"/>
      <c r="AP17" s="19"/>
    </row>
    <row r="18" spans="1:42" ht="164.1" customHeight="1">
      <c r="A18" s="49">
        <f t="shared" si="1"/>
        <v>12</v>
      </c>
      <c r="B18" s="20" t="s">
        <v>28</v>
      </c>
      <c r="C18" s="20" t="s">
        <v>29</v>
      </c>
      <c r="D18" s="20" t="s">
        <v>40</v>
      </c>
      <c r="E18" s="20" t="s">
        <v>87</v>
      </c>
      <c r="F18" s="106" t="s">
        <v>121</v>
      </c>
      <c r="G18" s="106"/>
      <c r="H18" s="106"/>
      <c r="I18" s="106"/>
      <c r="J18" s="106" t="s">
        <v>122</v>
      </c>
      <c r="K18" s="106"/>
      <c r="L18" s="106"/>
      <c r="M18" s="106"/>
      <c r="N18" s="20">
        <v>3</v>
      </c>
      <c r="O18" s="20">
        <v>4</v>
      </c>
      <c r="P18" s="32">
        <f>SUM(N18:O18)</f>
        <v>7</v>
      </c>
      <c r="Q18" s="33" t="str">
        <f t="shared" si="3"/>
        <v>Alto</v>
      </c>
      <c r="R18" s="24" t="s">
        <v>46</v>
      </c>
      <c r="S18" s="106" t="s">
        <v>123</v>
      </c>
      <c r="T18" s="106"/>
      <c r="U18" s="106"/>
      <c r="V18" s="106"/>
      <c r="W18" s="106"/>
      <c r="X18" s="106"/>
      <c r="Y18" s="20">
        <v>1</v>
      </c>
      <c r="Z18" s="20">
        <v>2</v>
      </c>
      <c r="AA18" s="51">
        <f t="shared" si="4"/>
        <v>3</v>
      </c>
      <c r="AB18" s="54" t="str">
        <f t="shared" si="5"/>
        <v>Bajo</v>
      </c>
      <c r="AC18" s="24" t="s">
        <v>46</v>
      </c>
      <c r="AD18" s="106" t="s">
        <v>124</v>
      </c>
      <c r="AE18" s="106"/>
      <c r="AF18" s="23" t="s">
        <v>84</v>
      </c>
      <c r="AG18" s="16"/>
      <c r="AL18" s="123" t="s">
        <v>125</v>
      </c>
      <c r="AM18" s="123"/>
      <c r="AN18" s="123"/>
      <c r="AO18" s="123"/>
      <c r="AP18" s="123"/>
    </row>
    <row r="19" spans="1:42" ht="209.1" customHeight="1">
      <c r="A19" s="49">
        <f t="shared" si="1"/>
        <v>13</v>
      </c>
      <c r="B19" s="20" t="s">
        <v>28</v>
      </c>
      <c r="C19" s="20" t="s">
        <v>51</v>
      </c>
      <c r="D19" s="20" t="s">
        <v>40</v>
      </c>
      <c r="E19" s="20" t="s">
        <v>41</v>
      </c>
      <c r="F19" s="90" t="s">
        <v>126</v>
      </c>
      <c r="G19" s="90"/>
      <c r="H19" s="90"/>
      <c r="I19" s="90"/>
      <c r="J19" s="106" t="s">
        <v>127</v>
      </c>
      <c r="K19" s="106"/>
      <c r="L19" s="106"/>
      <c r="M19" s="106"/>
      <c r="N19" s="20">
        <v>3</v>
      </c>
      <c r="O19" s="20">
        <v>4</v>
      </c>
      <c r="P19" s="28">
        <f>SUM(N19:O19)</f>
        <v>7</v>
      </c>
      <c r="Q19" s="29" t="str">
        <f t="shared" si="3"/>
        <v>Alto</v>
      </c>
      <c r="R19" s="24" t="s">
        <v>46</v>
      </c>
      <c r="S19" s="102" t="s">
        <v>128</v>
      </c>
      <c r="T19" s="102"/>
      <c r="U19" s="102"/>
      <c r="V19" s="102"/>
      <c r="W19" s="102"/>
      <c r="X19" s="102"/>
      <c r="Y19" s="20">
        <v>1</v>
      </c>
      <c r="Z19" s="20">
        <v>2</v>
      </c>
      <c r="AA19" s="51">
        <f t="shared" si="4"/>
        <v>3</v>
      </c>
      <c r="AB19" s="54" t="str">
        <f t="shared" si="5"/>
        <v>Bajo</v>
      </c>
      <c r="AC19" s="24" t="s">
        <v>46</v>
      </c>
      <c r="AD19" s="107" t="s">
        <v>129</v>
      </c>
      <c r="AE19" s="107"/>
      <c r="AF19" s="23" t="s">
        <v>84</v>
      </c>
      <c r="AG19" s="16"/>
      <c r="AL19" s="121" t="s">
        <v>130</v>
      </c>
      <c r="AM19" s="121"/>
      <c r="AN19" s="121"/>
      <c r="AO19" s="121"/>
      <c r="AP19" s="121"/>
    </row>
    <row r="20" spans="1:42" ht="212.1" customHeight="1">
      <c r="A20" s="49">
        <f t="shared" si="1"/>
        <v>14</v>
      </c>
      <c r="B20" s="20" t="s">
        <v>28</v>
      </c>
      <c r="C20" s="20" t="s">
        <v>29</v>
      </c>
      <c r="D20" s="20" t="s">
        <v>131</v>
      </c>
      <c r="E20" s="20" t="s">
        <v>132</v>
      </c>
      <c r="F20" s="90" t="s">
        <v>133</v>
      </c>
      <c r="G20" s="90"/>
      <c r="H20" s="90"/>
      <c r="I20" s="90"/>
      <c r="J20" s="106" t="s">
        <v>134</v>
      </c>
      <c r="K20" s="106"/>
      <c r="L20" s="106"/>
      <c r="M20" s="106"/>
      <c r="N20" s="20">
        <v>3</v>
      </c>
      <c r="O20" s="20">
        <v>5</v>
      </c>
      <c r="P20" s="28">
        <f>SUM(N20:O20)</f>
        <v>8</v>
      </c>
      <c r="Q20" s="29" t="str">
        <f t="shared" si="3"/>
        <v>Extremo</v>
      </c>
      <c r="R20" s="24" t="s">
        <v>46</v>
      </c>
      <c r="S20" s="90" t="s">
        <v>135</v>
      </c>
      <c r="T20" s="90"/>
      <c r="U20" s="90"/>
      <c r="V20" s="90"/>
      <c r="W20" s="90"/>
      <c r="X20" s="90"/>
      <c r="Y20" s="20">
        <v>1</v>
      </c>
      <c r="Z20" s="20">
        <v>2</v>
      </c>
      <c r="AA20" s="51">
        <f t="shared" si="4"/>
        <v>3</v>
      </c>
      <c r="AB20" s="54" t="str">
        <f t="shared" si="5"/>
        <v>Bajo</v>
      </c>
      <c r="AC20" s="24" t="s">
        <v>46</v>
      </c>
      <c r="AD20" s="124" t="s">
        <v>136</v>
      </c>
      <c r="AE20" s="124"/>
      <c r="AF20" s="23" t="s">
        <v>137</v>
      </c>
      <c r="AG20" s="18"/>
      <c r="AL20" s="121"/>
      <c r="AM20" s="121"/>
      <c r="AN20" s="121"/>
      <c r="AO20" s="121"/>
      <c r="AP20" s="121"/>
    </row>
    <row r="21" spans="1:42" ht="174.95" customHeight="1">
      <c r="A21" s="49">
        <f t="shared" si="1"/>
        <v>15</v>
      </c>
      <c r="B21" s="20" t="s">
        <v>28</v>
      </c>
      <c r="C21" s="20" t="s">
        <v>51</v>
      </c>
      <c r="D21" s="20" t="s">
        <v>40</v>
      </c>
      <c r="E21" s="20" t="s">
        <v>102</v>
      </c>
      <c r="F21" s="90" t="s">
        <v>138</v>
      </c>
      <c r="G21" s="90"/>
      <c r="H21" s="90"/>
      <c r="I21" s="90"/>
      <c r="J21" s="106" t="s">
        <v>139</v>
      </c>
      <c r="K21" s="106"/>
      <c r="L21" s="106"/>
      <c r="M21" s="106"/>
      <c r="N21" s="20">
        <v>3</v>
      </c>
      <c r="O21" s="20">
        <v>4</v>
      </c>
      <c r="P21" s="28">
        <f>SUM(N21:O21)</f>
        <v>7</v>
      </c>
      <c r="Q21" s="29" t="str">
        <f t="shared" si="3"/>
        <v>Alto</v>
      </c>
      <c r="R21" s="24" t="s">
        <v>46</v>
      </c>
      <c r="S21" s="90" t="s">
        <v>140</v>
      </c>
      <c r="T21" s="90"/>
      <c r="U21" s="90"/>
      <c r="V21" s="90"/>
      <c r="W21" s="90"/>
      <c r="X21" s="90"/>
      <c r="Y21" s="20">
        <v>1</v>
      </c>
      <c r="Z21" s="20">
        <v>2</v>
      </c>
      <c r="AA21" s="51">
        <f t="shared" si="4"/>
        <v>3</v>
      </c>
      <c r="AB21" s="54" t="str">
        <f t="shared" si="5"/>
        <v>Bajo</v>
      </c>
      <c r="AC21" s="24" t="s">
        <v>46</v>
      </c>
      <c r="AD21" s="90" t="s">
        <v>141</v>
      </c>
      <c r="AE21" s="90"/>
      <c r="AF21" s="23" t="s">
        <v>84</v>
      </c>
      <c r="AG21" s="16"/>
      <c r="AL21" s="121"/>
      <c r="AM21" s="121"/>
      <c r="AN21" s="121"/>
      <c r="AO21" s="121"/>
      <c r="AP21" s="121"/>
    </row>
    <row r="22" spans="1:42" ht="308.10000000000002" customHeight="1">
      <c r="A22" s="49">
        <f t="shared" si="1"/>
        <v>16</v>
      </c>
      <c r="B22" s="20" t="s">
        <v>28</v>
      </c>
      <c r="C22" s="20" t="s">
        <v>29</v>
      </c>
      <c r="D22" s="20" t="s">
        <v>77</v>
      </c>
      <c r="E22" s="20" t="s">
        <v>41</v>
      </c>
      <c r="F22" s="90" t="s">
        <v>142</v>
      </c>
      <c r="G22" s="90"/>
      <c r="H22" s="90"/>
      <c r="I22" s="90"/>
      <c r="J22" s="106" t="s">
        <v>143</v>
      </c>
      <c r="K22" s="106"/>
      <c r="L22" s="106"/>
      <c r="M22" s="106"/>
      <c r="N22" s="20">
        <v>3</v>
      </c>
      <c r="O22" s="20">
        <v>4</v>
      </c>
      <c r="P22" s="28">
        <f>+N22+O22</f>
        <v>7</v>
      </c>
      <c r="Q22" s="29" t="str">
        <f t="shared" si="3"/>
        <v>Alto</v>
      </c>
      <c r="R22" s="24" t="s">
        <v>80</v>
      </c>
      <c r="S22" s="90" t="s">
        <v>144</v>
      </c>
      <c r="T22" s="90"/>
      <c r="U22" s="90"/>
      <c r="V22" s="90"/>
      <c r="W22" s="90"/>
      <c r="X22" s="90"/>
      <c r="Y22" s="20">
        <v>1</v>
      </c>
      <c r="Z22" s="20">
        <v>2</v>
      </c>
      <c r="AA22" s="51">
        <f t="shared" si="4"/>
        <v>3</v>
      </c>
      <c r="AB22" s="54" t="str">
        <f t="shared" si="5"/>
        <v>Bajo</v>
      </c>
      <c r="AC22" s="24" t="s">
        <v>145</v>
      </c>
      <c r="AD22" s="90" t="s">
        <v>146</v>
      </c>
      <c r="AE22" s="90"/>
      <c r="AF22" s="23" t="s">
        <v>147</v>
      </c>
      <c r="AG22" s="17"/>
      <c r="AL22" s="121"/>
      <c r="AM22" s="121"/>
      <c r="AN22" s="121"/>
      <c r="AO22" s="121"/>
      <c r="AP22" s="121"/>
    </row>
    <row r="23" spans="1:42" ht="351.95" customHeight="1">
      <c r="A23" s="49">
        <f t="shared" si="1"/>
        <v>17</v>
      </c>
      <c r="B23" s="20" t="s">
        <v>28</v>
      </c>
      <c r="C23" s="20" t="s">
        <v>51</v>
      </c>
      <c r="D23" s="20" t="s">
        <v>30</v>
      </c>
      <c r="E23" s="20" t="s">
        <v>87</v>
      </c>
      <c r="F23" s="90" t="s">
        <v>148</v>
      </c>
      <c r="G23" s="90"/>
      <c r="H23" s="90"/>
      <c r="I23" s="90"/>
      <c r="J23" s="106" t="s">
        <v>149</v>
      </c>
      <c r="K23" s="106"/>
      <c r="L23" s="106"/>
      <c r="M23" s="106"/>
      <c r="N23" s="20">
        <v>3</v>
      </c>
      <c r="O23" s="20">
        <v>4</v>
      </c>
      <c r="P23" s="28">
        <f>+N23+O23</f>
        <v>7</v>
      </c>
      <c r="Q23" s="29" t="str">
        <f t="shared" si="3"/>
        <v>Alto</v>
      </c>
      <c r="R23" s="24" t="s">
        <v>80</v>
      </c>
      <c r="S23" s="90" t="s">
        <v>150</v>
      </c>
      <c r="T23" s="90"/>
      <c r="U23" s="90"/>
      <c r="V23" s="90"/>
      <c r="W23" s="90"/>
      <c r="X23" s="90"/>
      <c r="Y23" s="20">
        <v>1</v>
      </c>
      <c r="Z23" s="20">
        <v>2</v>
      </c>
      <c r="AA23" s="51">
        <f t="shared" si="4"/>
        <v>3</v>
      </c>
      <c r="AB23" s="54" t="str">
        <f t="shared" si="5"/>
        <v>Bajo</v>
      </c>
      <c r="AC23" s="24" t="s">
        <v>151</v>
      </c>
      <c r="AD23" s="90" t="s">
        <v>152</v>
      </c>
      <c r="AE23" s="90"/>
      <c r="AF23" s="23" t="s">
        <v>153</v>
      </c>
      <c r="AG23" s="17"/>
      <c r="AL23" s="121"/>
      <c r="AM23" s="121"/>
      <c r="AN23" s="121"/>
      <c r="AO23" s="121"/>
      <c r="AP23" s="121"/>
    </row>
    <row r="24" spans="1:42" ht="288" customHeight="1">
      <c r="A24" s="49">
        <f t="shared" si="1"/>
        <v>18</v>
      </c>
      <c r="B24" s="20" t="s">
        <v>28</v>
      </c>
      <c r="C24" s="20" t="s">
        <v>29</v>
      </c>
      <c r="D24" s="20" t="s">
        <v>40</v>
      </c>
      <c r="E24" s="20" t="s">
        <v>52</v>
      </c>
      <c r="F24" s="90" t="s">
        <v>154</v>
      </c>
      <c r="G24" s="90"/>
      <c r="H24" s="90"/>
      <c r="I24" s="90"/>
      <c r="J24" s="90" t="s">
        <v>155</v>
      </c>
      <c r="K24" s="90"/>
      <c r="L24" s="90"/>
      <c r="M24" s="90"/>
      <c r="N24" s="20">
        <v>3</v>
      </c>
      <c r="O24" s="20">
        <v>4</v>
      </c>
      <c r="P24" s="28">
        <f>SUM(N24:O24)</f>
        <v>7</v>
      </c>
      <c r="Q24" s="29" t="str">
        <f t="shared" si="3"/>
        <v>Alto</v>
      </c>
      <c r="R24" s="24" t="s">
        <v>46</v>
      </c>
      <c r="S24" s="112" t="s">
        <v>156</v>
      </c>
      <c r="T24" s="112"/>
      <c r="U24" s="112"/>
      <c r="V24" s="112"/>
      <c r="W24" s="112"/>
      <c r="X24" s="112"/>
      <c r="Y24" s="20">
        <v>1</v>
      </c>
      <c r="Z24" s="20">
        <v>2</v>
      </c>
      <c r="AA24" s="51">
        <f t="shared" si="4"/>
        <v>3</v>
      </c>
      <c r="AB24" s="54" t="str">
        <f t="shared" si="5"/>
        <v>Bajo</v>
      </c>
      <c r="AC24" s="24" t="s">
        <v>46</v>
      </c>
      <c r="AD24" s="113" t="s">
        <v>157</v>
      </c>
      <c r="AE24" s="113"/>
      <c r="AF24" s="23" t="s">
        <v>153</v>
      </c>
      <c r="AG24" s="16"/>
      <c r="AL24" s="121"/>
      <c r="AM24" s="121"/>
      <c r="AN24" s="121"/>
      <c r="AO24" s="121"/>
      <c r="AP24" s="121"/>
    </row>
    <row r="25" spans="1:42" ht="258.95" customHeight="1">
      <c r="A25" s="49">
        <f>+A24+1</f>
        <v>19</v>
      </c>
      <c r="B25" s="20" t="s">
        <v>28</v>
      </c>
      <c r="C25" s="20" t="s">
        <v>51</v>
      </c>
      <c r="D25" s="20" t="s">
        <v>40</v>
      </c>
      <c r="E25" s="20" t="s">
        <v>158</v>
      </c>
      <c r="F25" s="113" t="s">
        <v>159</v>
      </c>
      <c r="G25" s="113"/>
      <c r="H25" s="113"/>
      <c r="I25" s="113"/>
      <c r="J25" s="90" t="s">
        <v>160</v>
      </c>
      <c r="K25" s="90"/>
      <c r="L25" s="90"/>
      <c r="M25" s="90"/>
      <c r="N25" s="20">
        <v>2</v>
      </c>
      <c r="O25" s="20">
        <v>4</v>
      </c>
      <c r="P25" s="28">
        <f>SUM(N25:O25)</f>
        <v>6</v>
      </c>
      <c r="Q25" s="29" t="str">
        <f t="shared" ref="Q25" si="6">IF(P25&lt;5,"Bajo",IF(P25=5,"Medio",IF(P25&lt;8,"Alto","Extremo")))</f>
        <v>Alto</v>
      </c>
      <c r="R25" s="24" t="s">
        <v>161</v>
      </c>
      <c r="S25" s="106" t="s">
        <v>162</v>
      </c>
      <c r="T25" s="106"/>
      <c r="U25" s="106"/>
      <c r="V25" s="106"/>
      <c r="W25" s="106"/>
      <c r="X25" s="106"/>
      <c r="Y25" s="20">
        <v>2</v>
      </c>
      <c r="Z25" s="20">
        <v>2</v>
      </c>
      <c r="AA25" s="51">
        <f t="shared" si="4"/>
        <v>4</v>
      </c>
      <c r="AB25" s="54" t="str">
        <f t="shared" si="5"/>
        <v>Bajo</v>
      </c>
      <c r="AC25" s="24" t="s">
        <v>161</v>
      </c>
      <c r="AD25" s="113" t="s">
        <v>163</v>
      </c>
      <c r="AE25" s="113"/>
      <c r="AF25" s="23" t="s">
        <v>164</v>
      </c>
      <c r="AG25" s="16"/>
      <c r="AL25" s="121"/>
      <c r="AM25" s="121"/>
      <c r="AN25" s="121"/>
      <c r="AO25" s="121"/>
      <c r="AP25" s="121"/>
    </row>
    <row r="26" spans="1:42" ht="354" customHeight="1">
      <c r="A26" s="49">
        <f t="shared" ref="A26:A29" si="7">+A25+1</f>
        <v>20</v>
      </c>
      <c r="B26" s="20" t="s">
        <v>28</v>
      </c>
      <c r="C26" s="20" t="s">
        <v>51</v>
      </c>
      <c r="D26" s="20" t="s">
        <v>40</v>
      </c>
      <c r="E26" s="20" t="s">
        <v>158</v>
      </c>
      <c r="F26" s="113" t="s">
        <v>165</v>
      </c>
      <c r="G26" s="113"/>
      <c r="H26" s="113"/>
      <c r="I26" s="113"/>
      <c r="J26" s="90" t="s">
        <v>166</v>
      </c>
      <c r="K26" s="90"/>
      <c r="L26" s="90"/>
      <c r="M26" s="90"/>
      <c r="N26" s="20">
        <v>3</v>
      </c>
      <c r="O26" s="20">
        <v>4</v>
      </c>
      <c r="P26" s="28">
        <f>SUM(N26:O26)</f>
        <v>7</v>
      </c>
      <c r="Q26" s="29" t="str">
        <f t="shared" ref="Q26" si="8">IF(P26&lt;5,"Bajo",IF(P26=5,"Medio",IF(P26&lt;8,"Alto","Extremo")))</f>
        <v>Alto</v>
      </c>
      <c r="R26" s="24" t="s">
        <v>161</v>
      </c>
      <c r="S26" s="112" t="s">
        <v>167</v>
      </c>
      <c r="T26" s="112"/>
      <c r="U26" s="112"/>
      <c r="V26" s="112"/>
      <c r="W26" s="112"/>
      <c r="X26" s="112"/>
      <c r="Y26" s="20">
        <v>2</v>
      </c>
      <c r="Z26" s="20">
        <v>2</v>
      </c>
      <c r="AA26" s="51">
        <f t="shared" si="4"/>
        <v>4</v>
      </c>
      <c r="AB26" s="54" t="str">
        <f t="shared" si="5"/>
        <v>Bajo</v>
      </c>
      <c r="AC26" s="24" t="s">
        <v>46</v>
      </c>
      <c r="AD26" s="113" t="s">
        <v>168</v>
      </c>
      <c r="AE26" s="113"/>
      <c r="AF26" s="23" t="s">
        <v>164</v>
      </c>
      <c r="AG26" s="16"/>
    </row>
    <row r="27" spans="1:42" ht="237" customHeight="1">
      <c r="A27" s="49">
        <f t="shared" si="7"/>
        <v>21</v>
      </c>
      <c r="B27" s="20" t="s">
        <v>28</v>
      </c>
      <c r="C27" s="20" t="s">
        <v>51</v>
      </c>
      <c r="D27" s="20" t="s">
        <v>40</v>
      </c>
      <c r="E27" s="20" t="s">
        <v>158</v>
      </c>
      <c r="F27" s="113" t="s">
        <v>169</v>
      </c>
      <c r="G27" s="113"/>
      <c r="H27" s="113"/>
      <c r="I27" s="113"/>
      <c r="J27" s="90" t="s">
        <v>170</v>
      </c>
      <c r="K27" s="90"/>
      <c r="L27" s="90"/>
      <c r="M27" s="90"/>
      <c r="N27" s="20">
        <v>2</v>
      </c>
      <c r="O27" s="20">
        <v>3</v>
      </c>
      <c r="P27" s="28">
        <f>SUM(N27:O27)</f>
        <v>5</v>
      </c>
      <c r="Q27" s="29" t="str">
        <f t="shared" ref="Q27" si="9">IF(P27&lt;5,"Bajo",IF(P27=5,"Medio",IF(P27&lt;8,"Alto","Extremo")))</f>
        <v>Medio</v>
      </c>
      <c r="R27" s="24" t="s">
        <v>46</v>
      </c>
      <c r="S27" s="112" t="s">
        <v>171</v>
      </c>
      <c r="T27" s="112"/>
      <c r="U27" s="112"/>
      <c r="V27" s="112"/>
      <c r="W27" s="112"/>
      <c r="X27" s="112"/>
      <c r="Y27" s="20">
        <v>1</v>
      </c>
      <c r="Z27" s="20">
        <v>2</v>
      </c>
      <c r="AA27" s="51">
        <f t="shared" si="4"/>
        <v>3</v>
      </c>
      <c r="AB27" s="54" t="str">
        <f t="shared" si="5"/>
        <v>Bajo</v>
      </c>
      <c r="AC27" s="24" t="s">
        <v>46</v>
      </c>
      <c r="AD27" s="113" t="s">
        <v>172</v>
      </c>
      <c r="AE27" s="113"/>
      <c r="AF27" s="23" t="s">
        <v>164</v>
      </c>
      <c r="AG27" s="16"/>
    </row>
    <row r="28" spans="1:42" ht="303.95" customHeight="1">
      <c r="A28" s="49">
        <f t="shared" si="7"/>
        <v>22</v>
      </c>
      <c r="B28" s="20" t="s">
        <v>28</v>
      </c>
      <c r="C28" s="20" t="s">
        <v>51</v>
      </c>
      <c r="D28" s="20" t="s">
        <v>40</v>
      </c>
      <c r="E28" s="20" t="s">
        <v>173</v>
      </c>
      <c r="F28" s="117" t="s">
        <v>174</v>
      </c>
      <c r="G28" s="117"/>
      <c r="H28" s="117"/>
      <c r="I28" s="117"/>
      <c r="J28" s="121" t="s">
        <v>175</v>
      </c>
      <c r="K28" s="121"/>
      <c r="L28" s="121"/>
      <c r="M28" s="121"/>
      <c r="N28" s="20">
        <v>2</v>
      </c>
      <c r="O28" s="20">
        <v>3</v>
      </c>
      <c r="P28" s="28">
        <f>SUM(N28:O28)</f>
        <v>5</v>
      </c>
      <c r="Q28" s="29" t="str">
        <f t="shared" ref="Q28:Q29" si="10">IF(P28&lt;5,"Bajo",IF(P28=5,"Medio",IF(P28&lt;8,"Alto","Extremo")))</f>
        <v>Medio</v>
      </c>
      <c r="R28" s="24" t="s">
        <v>46</v>
      </c>
      <c r="S28" s="121" t="s">
        <v>176</v>
      </c>
      <c r="T28" s="121"/>
      <c r="U28" s="121"/>
      <c r="V28" s="121"/>
      <c r="W28" s="121"/>
      <c r="X28" s="121"/>
      <c r="Y28" s="20">
        <v>1</v>
      </c>
      <c r="Z28" s="20">
        <v>2</v>
      </c>
      <c r="AA28" s="51">
        <f t="shared" si="4"/>
        <v>3</v>
      </c>
      <c r="AB28" s="54" t="str">
        <f t="shared" si="5"/>
        <v>Bajo</v>
      </c>
      <c r="AC28" s="24" t="s">
        <v>46</v>
      </c>
      <c r="AD28" s="122" t="s">
        <v>177</v>
      </c>
      <c r="AE28" s="122"/>
      <c r="AF28" s="23" t="s">
        <v>178</v>
      </c>
      <c r="AG28" s="16"/>
    </row>
    <row r="29" spans="1:42" ht="303.95" customHeight="1">
      <c r="A29" s="49">
        <f t="shared" si="7"/>
        <v>23</v>
      </c>
      <c r="B29" s="28" t="s">
        <v>28</v>
      </c>
      <c r="C29" s="58" t="s">
        <v>179</v>
      </c>
      <c r="D29" s="28" t="s">
        <v>40</v>
      </c>
      <c r="E29" s="58" t="s">
        <v>180</v>
      </c>
      <c r="F29" s="71" t="s">
        <v>181</v>
      </c>
      <c r="G29" s="72"/>
      <c r="H29" s="72"/>
      <c r="I29" s="73"/>
      <c r="J29" s="71" t="s">
        <v>182</v>
      </c>
      <c r="K29" s="72"/>
      <c r="L29" s="72"/>
      <c r="M29" s="73"/>
      <c r="N29" s="44">
        <v>4</v>
      </c>
      <c r="O29" s="44">
        <v>3</v>
      </c>
      <c r="P29" s="28">
        <f>SUM(N29:O29)</f>
        <v>7</v>
      </c>
      <c r="Q29" s="29" t="str">
        <f t="shared" si="10"/>
        <v>Alto</v>
      </c>
      <c r="R29" s="45" t="s">
        <v>183</v>
      </c>
      <c r="S29" s="74" t="s">
        <v>184</v>
      </c>
      <c r="T29" s="75"/>
      <c r="U29" s="75"/>
      <c r="V29" s="75"/>
      <c r="W29" s="75"/>
      <c r="X29" s="76"/>
      <c r="Y29" s="44">
        <v>3</v>
      </c>
      <c r="Z29" s="44">
        <v>2</v>
      </c>
      <c r="AA29" s="51">
        <f t="shared" si="4"/>
        <v>5</v>
      </c>
      <c r="AB29" s="54" t="str">
        <f t="shared" si="5"/>
        <v>Medio</v>
      </c>
      <c r="AC29" s="44" t="s">
        <v>185</v>
      </c>
      <c r="AD29" s="77" t="s">
        <v>186</v>
      </c>
      <c r="AE29" s="78"/>
      <c r="AF29" s="48" t="s">
        <v>187</v>
      </c>
      <c r="AG29" s="16"/>
    </row>
    <row r="30" spans="1:42" ht="58.9">
      <c r="A30" s="35">
        <f>+A29+1</f>
        <v>24</v>
      </c>
      <c r="B30" s="36" t="s">
        <v>28</v>
      </c>
      <c r="C30" s="36" t="s">
        <v>29</v>
      </c>
      <c r="D30" s="36" t="s">
        <v>40</v>
      </c>
      <c r="E30" s="36" t="s">
        <v>52</v>
      </c>
      <c r="F30" s="83" t="s">
        <v>188</v>
      </c>
      <c r="G30" s="83"/>
      <c r="H30" s="83"/>
      <c r="I30" s="83"/>
      <c r="J30" s="83" t="s">
        <v>189</v>
      </c>
      <c r="K30" s="83"/>
      <c r="L30" s="83"/>
      <c r="M30" s="83"/>
      <c r="N30" s="36">
        <v>1</v>
      </c>
      <c r="O30" s="36">
        <v>3</v>
      </c>
      <c r="P30" s="36">
        <f t="shared" ref="P30" si="11">SUM(N30:O30)</f>
        <v>4</v>
      </c>
      <c r="Q30" s="38" t="str">
        <f t="shared" ref="Q30:Q36" si="12">IF(P30&lt;5,"Bajo",IF(P30=5,"Medio",IF(P30&lt;8,"Alto","Extremo")))</f>
        <v>Bajo</v>
      </c>
      <c r="R30" s="36" t="s">
        <v>183</v>
      </c>
      <c r="S30" s="83" t="s">
        <v>190</v>
      </c>
      <c r="T30" s="83"/>
      <c r="U30" s="83"/>
      <c r="V30" s="83"/>
      <c r="W30" s="83"/>
      <c r="X30" s="83"/>
      <c r="Y30" s="36">
        <v>1</v>
      </c>
      <c r="Z30" s="36">
        <v>2</v>
      </c>
      <c r="AA30" s="36">
        <f t="shared" ref="AA30:AA31" si="13">SUM(Y30:Z30)</f>
        <v>3</v>
      </c>
      <c r="AB30" s="39" t="str">
        <f t="shared" ref="AB30:AB31" si="14">IF(AA30&lt;5,"Bajo",IF(AA30=5,"Medio",IF(AA30&lt;8,"Alto","Extremo")))</f>
        <v>Bajo</v>
      </c>
      <c r="AC30" s="40" t="str">
        <f>R30</f>
        <v>Contratista</v>
      </c>
      <c r="AD30" s="83" t="s">
        <v>191</v>
      </c>
      <c r="AE30" s="83"/>
      <c r="AF30" s="37" t="s">
        <v>192</v>
      </c>
      <c r="AG30" s="41"/>
    </row>
    <row r="31" spans="1:42" ht="67.150000000000006">
      <c r="A31" s="35">
        <f t="shared" ref="A31:A39" si="15">+A30+1</f>
        <v>25</v>
      </c>
      <c r="B31" s="36" t="s">
        <v>28</v>
      </c>
      <c r="C31" s="36" t="s">
        <v>29</v>
      </c>
      <c r="D31" s="36" t="s">
        <v>40</v>
      </c>
      <c r="E31" s="36" t="s">
        <v>87</v>
      </c>
      <c r="F31" s="83" t="s">
        <v>193</v>
      </c>
      <c r="G31" s="83"/>
      <c r="H31" s="83"/>
      <c r="I31" s="83"/>
      <c r="J31" s="83" t="s">
        <v>194</v>
      </c>
      <c r="K31" s="83"/>
      <c r="L31" s="83"/>
      <c r="M31" s="83"/>
      <c r="N31" s="36">
        <v>1</v>
      </c>
      <c r="O31" s="36">
        <v>4</v>
      </c>
      <c r="P31" s="36">
        <f>SUM(N31:O31)</f>
        <v>5</v>
      </c>
      <c r="Q31" s="38" t="str">
        <f t="shared" si="12"/>
        <v>Medio</v>
      </c>
      <c r="R31" s="36" t="s">
        <v>183</v>
      </c>
      <c r="S31" s="83" t="s">
        <v>195</v>
      </c>
      <c r="T31" s="83"/>
      <c r="U31" s="83"/>
      <c r="V31" s="83"/>
      <c r="W31" s="83"/>
      <c r="X31" s="83"/>
      <c r="Y31" s="36">
        <v>1</v>
      </c>
      <c r="Z31" s="36">
        <v>3</v>
      </c>
      <c r="AA31" s="36">
        <f t="shared" si="13"/>
        <v>4</v>
      </c>
      <c r="AB31" s="39" t="str">
        <f t="shared" si="14"/>
        <v>Bajo</v>
      </c>
      <c r="AC31" s="40" t="s">
        <v>196</v>
      </c>
      <c r="AD31" s="83" t="s">
        <v>197</v>
      </c>
      <c r="AE31" s="83"/>
      <c r="AF31" s="37" t="s">
        <v>198</v>
      </c>
      <c r="AG31" s="41"/>
    </row>
    <row r="32" spans="1:42" ht="64.150000000000006">
      <c r="A32" s="35">
        <f t="shared" si="15"/>
        <v>26</v>
      </c>
      <c r="B32" s="42" t="s">
        <v>28</v>
      </c>
      <c r="C32" s="42" t="s">
        <v>29</v>
      </c>
      <c r="D32" s="42" t="s">
        <v>40</v>
      </c>
      <c r="E32" s="43" t="s">
        <v>41</v>
      </c>
      <c r="F32" s="84" t="s">
        <v>199</v>
      </c>
      <c r="G32" s="84"/>
      <c r="H32" s="84"/>
      <c r="I32" s="84"/>
      <c r="J32" s="79" t="s">
        <v>200</v>
      </c>
      <c r="K32" s="79"/>
      <c r="L32" s="79"/>
      <c r="M32" s="79"/>
      <c r="N32" s="44">
        <v>2</v>
      </c>
      <c r="O32" s="44">
        <v>3</v>
      </c>
      <c r="P32" s="36">
        <f>SUM(N32:O32)</f>
        <v>5</v>
      </c>
      <c r="Q32" s="38" t="str">
        <f t="shared" si="12"/>
        <v>Medio</v>
      </c>
      <c r="R32" s="45" t="s">
        <v>201</v>
      </c>
      <c r="S32" s="79" t="s">
        <v>202</v>
      </c>
      <c r="T32" s="79"/>
      <c r="U32" s="79"/>
      <c r="V32" s="79"/>
      <c r="W32" s="79"/>
      <c r="X32" s="79"/>
      <c r="Y32" s="44">
        <v>2</v>
      </c>
      <c r="Z32" s="44">
        <v>2</v>
      </c>
      <c r="AA32" s="44">
        <v>3</v>
      </c>
      <c r="AB32" s="46" t="s">
        <v>203</v>
      </c>
      <c r="AC32" s="47" t="s">
        <v>201</v>
      </c>
      <c r="AD32" s="85" t="s">
        <v>204</v>
      </c>
      <c r="AE32" s="85"/>
      <c r="AF32" s="48" t="s">
        <v>205</v>
      </c>
      <c r="AG32" s="41"/>
    </row>
    <row r="33" spans="1:33" ht="123">
      <c r="A33" s="35">
        <f t="shared" si="15"/>
        <v>27</v>
      </c>
      <c r="B33" s="42" t="s">
        <v>28</v>
      </c>
      <c r="C33" s="42" t="s">
        <v>29</v>
      </c>
      <c r="D33" s="42" t="s">
        <v>41</v>
      </c>
      <c r="E33" s="43" t="s">
        <v>102</v>
      </c>
      <c r="F33" s="79" t="s">
        <v>206</v>
      </c>
      <c r="G33" s="79"/>
      <c r="H33" s="79"/>
      <c r="I33" s="79"/>
      <c r="J33" s="79" t="s">
        <v>207</v>
      </c>
      <c r="K33" s="79"/>
      <c r="L33" s="79"/>
      <c r="M33" s="79"/>
      <c r="N33" s="44">
        <v>2</v>
      </c>
      <c r="O33" s="44">
        <v>3</v>
      </c>
      <c r="P33" s="36">
        <f>SUM(N33:O33)</f>
        <v>5</v>
      </c>
      <c r="Q33" s="38" t="str">
        <f t="shared" si="12"/>
        <v>Medio</v>
      </c>
      <c r="R33" s="45" t="s">
        <v>208</v>
      </c>
      <c r="S33" s="79" t="s">
        <v>209</v>
      </c>
      <c r="T33" s="79"/>
      <c r="U33" s="79"/>
      <c r="V33" s="79"/>
      <c r="W33" s="79"/>
      <c r="X33" s="79"/>
      <c r="Y33" s="44">
        <v>1</v>
      </c>
      <c r="Z33" s="44">
        <v>2</v>
      </c>
      <c r="AA33" s="44">
        <v>2</v>
      </c>
      <c r="AB33" s="46" t="s">
        <v>203</v>
      </c>
      <c r="AC33" s="47" t="s">
        <v>210</v>
      </c>
      <c r="AD33" s="85" t="s">
        <v>211</v>
      </c>
      <c r="AE33" s="85"/>
      <c r="AF33" s="48" t="s">
        <v>84</v>
      </c>
      <c r="AG33" s="41"/>
    </row>
    <row r="34" spans="1:33" ht="80.45">
      <c r="A34" s="35">
        <f t="shared" si="15"/>
        <v>28</v>
      </c>
      <c r="B34" s="42" t="s">
        <v>28</v>
      </c>
      <c r="C34" s="42" t="s">
        <v>51</v>
      </c>
      <c r="D34" s="42" t="s">
        <v>41</v>
      </c>
      <c r="E34" s="43" t="s">
        <v>41</v>
      </c>
      <c r="F34" s="84" t="s">
        <v>212</v>
      </c>
      <c r="G34" s="84"/>
      <c r="H34" s="84"/>
      <c r="I34" s="84"/>
      <c r="J34" s="79" t="s">
        <v>213</v>
      </c>
      <c r="K34" s="79"/>
      <c r="L34" s="79"/>
      <c r="M34" s="79"/>
      <c r="N34" s="44">
        <v>2</v>
      </c>
      <c r="O34" s="44">
        <v>4</v>
      </c>
      <c r="P34" s="36">
        <f>SUM(N34:O34)</f>
        <v>6</v>
      </c>
      <c r="Q34" s="38" t="str">
        <f t="shared" si="12"/>
        <v>Alto</v>
      </c>
      <c r="R34" s="45" t="s">
        <v>214</v>
      </c>
      <c r="S34" s="79" t="s">
        <v>215</v>
      </c>
      <c r="T34" s="79"/>
      <c r="U34" s="79"/>
      <c r="V34" s="79"/>
      <c r="W34" s="79"/>
      <c r="X34" s="79"/>
      <c r="Y34" s="44">
        <v>1</v>
      </c>
      <c r="Z34" s="44">
        <v>3</v>
      </c>
      <c r="AA34" s="44">
        <v>3</v>
      </c>
      <c r="AB34" s="46" t="s">
        <v>203</v>
      </c>
      <c r="AC34" s="47" t="s">
        <v>216</v>
      </c>
      <c r="AD34" s="85" t="s">
        <v>217</v>
      </c>
      <c r="AE34" s="85"/>
      <c r="AF34" s="48" t="s">
        <v>218</v>
      </c>
      <c r="AG34" s="41"/>
    </row>
    <row r="35" spans="1:33" ht="82.9">
      <c r="A35" s="35">
        <f t="shared" si="15"/>
        <v>29</v>
      </c>
      <c r="B35" s="42" t="s">
        <v>28</v>
      </c>
      <c r="C35" s="42" t="s">
        <v>29</v>
      </c>
      <c r="D35" s="42" t="s">
        <v>41</v>
      </c>
      <c r="E35" s="43" t="s">
        <v>219</v>
      </c>
      <c r="F35" s="84" t="s">
        <v>220</v>
      </c>
      <c r="G35" s="84"/>
      <c r="H35" s="84"/>
      <c r="I35" s="84"/>
      <c r="J35" s="79" t="s">
        <v>221</v>
      </c>
      <c r="K35" s="79"/>
      <c r="L35" s="79"/>
      <c r="M35" s="79"/>
      <c r="N35" s="44">
        <v>1</v>
      </c>
      <c r="O35" s="44">
        <v>5</v>
      </c>
      <c r="P35" s="44">
        <v>5</v>
      </c>
      <c r="Q35" s="38" t="str">
        <f t="shared" si="12"/>
        <v>Medio</v>
      </c>
      <c r="R35" s="45" t="s">
        <v>210</v>
      </c>
      <c r="S35" s="79" t="s">
        <v>222</v>
      </c>
      <c r="T35" s="79"/>
      <c r="U35" s="79"/>
      <c r="V35" s="79"/>
      <c r="W35" s="79"/>
      <c r="X35" s="79"/>
      <c r="Y35" s="44">
        <v>1</v>
      </c>
      <c r="Z35" s="44">
        <v>2</v>
      </c>
      <c r="AA35" s="44">
        <v>2</v>
      </c>
      <c r="AB35" s="46" t="s">
        <v>203</v>
      </c>
      <c r="AC35" s="47" t="s">
        <v>210</v>
      </c>
      <c r="AD35" s="85" t="s">
        <v>223</v>
      </c>
      <c r="AE35" s="85"/>
      <c r="AF35" s="48" t="s">
        <v>224</v>
      </c>
      <c r="AG35" s="41"/>
    </row>
    <row r="36" spans="1:33" ht="123">
      <c r="A36" s="35">
        <f t="shared" si="15"/>
        <v>30</v>
      </c>
      <c r="B36" s="42" t="s">
        <v>28</v>
      </c>
      <c r="C36" s="42" t="s">
        <v>29</v>
      </c>
      <c r="D36" s="42" t="s">
        <v>41</v>
      </c>
      <c r="E36" s="43" t="s">
        <v>87</v>
      </c>
      <c r="F36" s="84" t="s">
        <v>225</v>
      </c>
      <c r="G36" s="84"/>
      <c r="H36" s="84"/>
      <c r="I36" s="84"/>
      <c r="J36" s="79" t="s">
        <v>226</v>
      </c>
      <c r="K36" s="79"/>
      <c r="L36" s="79"/>
      <c r="M36" s="79"/>
      <c r="N36" s="44">
        <v>2</v>
      </c>
      <c r="O36" s="44">
        <v>3</v>
      </c>
      <c r="P36" s="44">
        <v>6</v>
      </c>
      <c r="Q36" s="38" t="str">
        <f t="shared" si="12"/>
        <v>Alto</v>
      </c>
      <c r="R36" s="45" t="s">
        <v>208</v>
      </c>
      <c r="S36" s="79" t="s">
        <v>227</v>
      </c>
      <c r="T36" s="79"/>
      <c r="U36" s="79"/>
      <c r="V36" s="79"/>
      <c r="W36" s="79"/>
      <c r="X36" s="79"/>
      <c r="Y36" s="44">
        <v>2</v>
      </c>
      <c r="Z36" s="44">
        <v>2</v>
      </c>
      <c r="AA36" s="44">
        <v>4</v>
      </c>
      <c r="AB36" s="46" t="s">
        <v>203</v>
      </c>
      <c r="AC36" s="47" t="s">
        <v>210</v>
      </c>
      <c r="AD36" s="85" t="s">
        <v>228</v>
      </c>
      <c r="AE36" s="85"/>
      <c r="AF36" s="48" t="s">
        <v>229</v>
      </c>
      <c r="AG36" s="41"/>
    </row>
    <row r="37" spans="1:33" ht="82.9">
      <c r="A37" s="35">
        <f t="shared" si="15"/>
        <v>31</v>
      </c>
      <c r="B37" s="42" t="s">
        <v>28</v>
      </c>
      <c r="C37" s="42" t="s">
        <v>29</v>
      </c>
      <c r="D37" s="42" t="s">
        <v>41</v>
      </c>
      <c r="E37" s="43" t="s">
        <v>102</v>
      </c>
      <c r="F37" s="84" t="s">
        <v>230</v>
      </c>
      <c r="G37" s="84"/>
      <c r="H37" s="84"/>
      <c r="I37" s="84"/>
      <c r="J37" s="79" t="s">
        <v>231</v>
      </c>
      <c r="K37" s="79"/>
      <c r="L37" s="79"/>
      <c r="M37" s="79"/>
      <c r="N37" s="44">
        <v>3</v>
      </c>
      <c r="O37" s="44">
        <v>3</v>
      </c>
      <c r="P37" s="44">
        <v>6</v>
      </c>
      <c r="Q37" s="38" t="str">
        <f t="shared" ref="Q37:Q39" si="16">IF(P37&lt;5,"Bajo",IF(P37=5,"Medio",IF(P37&lt;8,"Alto","Extremo")))</f>
        <v>Alto</v>
      </c>
      <c r="R37" s="45" t="s">
        <v>210</v>
      </c>
      <c r="S37" s="79" t="s">
        <v>232</v>
      </c>
      <c r="T37" s="79"/>
      <c r="U37" s="79"/>
      <c r="V37" s="79"/>
      <c r="W37" s="79"/>
      <c r="X37" s="79"/>
      <c r="Y37" s="44">
        <v>2</v>
      </c>
      <c r="Z37" s="44">
        <v>3</v>
      </c>
      <c r="AA37" s="44">
        <v>6</v>
      </c>
      <c r="AB37" s="46" t="s">
        <v>233</v>
      </c>
      <c r="AC37" s="47" t="s">
        <v>210</v>
      </c>
      <c r="AD37" s="85" t="s">
        <v>234</v>
      </c>
      <c r="AE37" s="85"/>
      <c r="AF37" s="48" t="s">
        <v>84</v>
      </c>
      <c r="AG37" s="41"/>
    </row>
    <row r="38" spans="1:33" ht="80.45">
      <c r="A38" s="35">
        <f t="shared" si="15"/>
        <v>32</v>
      </c>
      <c r="B38" s="42" t="s">
        <v>28</v>
      </c>
      <c r="C38" s="42" t="s">
        <v>29</v>
      </c>
      <c r="D38" s="42" t="s">
        <v>41</v>
      </c>
      <c r="E38" s="43" t="s">
        <v>235</v>
      </c>
      <c r="F38" s="84" t="s">
        <v>236</v>
      </c>
      <c r="G38" s="84"/>
      <c r="H38" s="84"/>
      <c r="I38" s="84"/>
      <c r="J38" s="79" t="s">
        <v>237</v>
      </c>
      <c r="K38" s="79"/>
      <c r="L38" s="79"/>
      <c r="M38" s="79"/>
      <c r="N38" s="44">
        <v>2</v>
      </c>
      <c r="O38" s="44">
        <v>5</v>
      </c>
      <c r="P38" s="44">
        <v>6</v>
      </c>
      <c r="Q38" s="38" t="str">
        <f t="shared" si="16"/>
        <v>Alto</v>
      </c>
      <c r="R38" s="45" t="s">
        <v>214</v>
      </c>
      <c r="S38" s="79" t="s">
        <v>238</v>
      </c>
      <c r="T38" s="79"/>
      <c r="U38" s="79"/>
      <c r="V38" s="79"/>
      <c r="W38" s="79"/>
      <c r="X38" s="79"/>
      <c r="Y38" s="44">
        <v>1</v>
      </c>
      <c r="Z38" s="44">
        <v>4</v>
      </c>
      <c r="AA38" s="44">
        <v>4</v>
      </c>
      <c r="AB38" s="46" t="s">
        <v>203</v>
      </c>
      <c r="AC38" s="47" t="s">
        <v>216</v>
      </c>
      <c r="AD38" s="85" t="s">
        <v>239</v>
      </c>
      <c r="AE38" s="85"/>
      <c r="AF38" s="48" t="s">
        <v>240</v>
      </c>
      <c r="AG38" s="41"/>
    </row>
    <row r="39" spans="1:33" ht="123">
      <c r="A39" s="35">
        <f t="shared" si="15"/>
        <v>33</v>
      </c>
      <c r="B39" s="42" t="s">
        <v>28</v>
      </c>
      <c r="C39" s="42" t="s">
        <v>51</v>
      </c>
      <c r="D39" s="42" t="s">
        <v>41</v>
      </c>
      <c r="E39" s="43" t="s">
        <v>219</v>
      </c>
      <c r="F39" s="84" t="s">
        <v>241</v>
      </c>
      <c r="G39" s="84"/>
      <c r="H39" s="84"/>
      <c r="I39" s="84"/>
      <c r="J39" s="79" t="s">
        <v>242</v>
      </c>
      <c r="K39" s="79"/>
      <c r="L39" s="79"/>
      <c r="M39" s="79"/>
      <c r="N39" s="44">
        <v>1</v>
      </c>
      <c r="O39" s="44">
        <v>4</v>
      </c>
      <c r="P39" s="44">
        <v>6</v>
      </c>
      <c r="Q39" s="38" t="str">
        <f t="shared" si="16"/>
        <v>Alto</v>
      </c>
      <c r="R39" s="45" t="s">
        <v>208</v>
      </c>
      <c r="S39" s="79" t="s">
        <v>243</v>
      </c>
      <c r="T39" s="79"/>
      <c r="U39" s="79"/>
      <c r="V39" s="79"/>
      <c r="W39" s="79"/>
      <c r="X39" s="79"/>
      <c r="Y39" s="44">
        <v>1</v>
      </c>
      <c r="Z39" s="44">
        <v>2</v>
      </c>
      <c r="AA39" s="44">
        <v>2</v>
      </c>
      <c r="AB39" s="46" t="s">
        <v>203</v>
      </c>
      <c r="AC39" s="47" t="s">
        <v>210</v>
      </c>
      <c r="AD39" s="85" t="s">
        <v>244</v>
      </c>
      <c r="AE39" s="85"/>
      <c r="AF39" s="48" t="s">
        <v>240</v>
      </c>
      <c r="AG39" s="41"/>
    </row>
    <row r="40" spans="1:33" ht="27" customHeight="1">
      <c r="A40" s="88" t="s">
        <v>3</v>
      </c>
      <c r="B40" s="92" t="s">
        <v>4</v>
      </c>
      <c r="C40" s="92" t="s">
        <v>5</v>
      </c>
      <c r="D40" s="92" t="s">
        <v>6</v>
      </c>
      <c r="E40" s="93" t="s">
        <v>7</v>
      </c>
      <c r="F40" s="88" t="s">
        <v>8</v>
      </c>
      <c r="G40" s="88"/>
      <c r="H40" s="88"/>
      <c r="I40" s="88"/>
      <c r="J40" s="88" t="s">
        <v>9</v>
      </c>
      <c r="K40" s="88"/>
      <c r="L40" s="88"/>
      <c r="M40" s="88"/>
      <c r="N40" s="92" t="s">
        <v>10</v>
      </c>
      <c r="O40" s="92" t="s">
        <v>11</v>
      </c>
      <c r="P40" s="92" t="s">
        <v>12</v>
      </c>
      <c r="Q40" s="92" t="s">
        <v>13</v>
      </c>
      <c r="R40" s="86" t="s">
        <v>14</v>
      </c>
      <c r="S40" s="88" t="s">
        <v>15</v>
      </c>
      <c r="T40" s="88"/>
      <c r="U40" s="88"/>
      <c r="V40" s="88"/>
      <c r="W40" s="88"/>
      <c r="X40" s="88"/>
      <c r="Y40" s="88" t="s">
        <v>16</v>
      </c>
      <c r="Z40" s="88"/>
      <c r="AA40" s="88"/>
      <c r="AB40" s="88"/>
      <c r="AC40" s="86" t="s">
        <v>17</v>
      </c>
      <c r="AD40" s="88" t="s">
        <v>18</v>
      </c>
      <c r="AE40" s="88"/>
      <c r="AF40" s="88"/>
      <c r="AG40" s="41"/>
    </row>
    <row r="41" spans="1:33" ht="49.9">
      <c r="A41" s="89"/>
      <c r="B41" s="86"/>
      <c r="C41" s="86"/>
      <c r="D41" s="86"/>
      <c r="E41" s="94"/>
      <c r="F41" s="89"/>
      <c r="G41" s="89"/>
      <c r="H41" s="89"/>
      <c r="I41" s="89"/>
      <c r="J41" s="89"/>
      <c r="K41" s="89"/>
      <c r="L41" s="89"/>
      <c r="M41" s="89"/>
      <c r="N41" s="86"/>
      <c r="O41" s="86"/>
      <c r="P41" s="86"/>
      <c r="Q41" s="86"/>
      <c r="R41" s="87"/>
      <c r="S41" s="89"/>
      <c r="T41" s="89"/>
      <c r="U41" s="89"/>
      <c r="V41" s="89"/>
      <c r="W41" s="89"/>
      <c r="X41" s="89"/>
      <c r="Y41" s="27" t="s">
        <v>10</v>
      </c>
      <c r="Z41" s="27" t="s">
        <v>19</v>
      </c>
      <c r="AA41" s="27" t="s">
        <v>20</v>
      </c>
      <c r="AB41" s="27" t="s">
        <v>13</v>
      </c>
      <c r="AC41" s="87"/>
      <c r="AD41" s="89" t="s">
        <v>21</v>
      </c>
      <c r="AE41" s="89"/>
      <c r="AF41" s="34" t="s">
        <v>22</v>
      </c>
      <c r="AG41" s="41"/>
    </row>
    <row r="42" spans="1:33" ht="21">
      <c r="A42" s="95" t="s">
        <v>245</v>
      </c>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41"/>
    </row>
    <row r="43" spans="1:33" ht="144.94999999999999" customHeight="1">
      <c r="A43" s="60">
        <v>1</v>
      </c>
      <c r="B43" s="61" t="s">
        <v>28</v>
      </c>
      <c r="C43" s="61" t="s">
        <v>246</v>
      </c>
      <c r="D43" s="61" t="s">
        <v>247</v>
      </c>
      <c r="E43" s="62" t="s">
        <v>248</v>
      </c>
      <c r="F43" s="125" t="s">
        <v>249</v>
      </c>
      <c r="G43" s="126"/>
      <c r="H43" s="126"/>
      <c r="I43" s="127"/>
      <c r="J43" s="128" t="s">
        <v>250</v>
      </c>
      <c r="K43" s="129"/>
      <c r="L43" s="129"/>
      <c r="M43" s="130"/>
      <c r="N43" s="63">
        <v>3</v>
      </c>
      <c r="O43" s="63">
        <v>4</v>
      </c>
      <c r="P43" s="51">
        <f t="shared" ref="P43:P57" si="17">SUM(N43:O43)</f>
        <v>7</v>
      </c>
      <c r="Q43" s="52" t="str">
        <f t="shared" ref="Q43" si="18">IF(P43&lt;5,"Bajo",IF(P43=5,"Medio",IF(P43&lt;8,"Alto","Extremo")))</f>
        <v>Alto</v>
      </c>
      <c r="R43" s="64" t="s">
        <v>183</v>
      </c>
      <c r="S43" s="131" t="s">
        <v>251</v>
      </c>
      <c r="T43" s="132"/>
      <c r="U43" s="132"/>
      <c r="V43" s="132"/>
      <c r="W43" s="132"/>
      <c r="X43" s="133"/>
      <c r="Y43" s="63">
        <v>2</v>
      </c>
      <c r="Z43" s="63">
        <v>2</v>
      </c>
      <c r="AA43" s="51">
        <f t="shared" ref="AA43" si="19">Y43+Z43</f>
        <v>4</v>
      </c>
      <c r="AB43" s="54" t="str">
        <f t="shared" ref="AB43" si="20">IF(AA43&lt;5,"Bajo",IF(AA43=5,"Medio",IF(AA43&lt;8,"Alto","Extremo")))</f>
        <v>Bajo</v>
      </c>
      <c r="AC43" s="65" t="s">
        <v>183</v>
      </c>
      <c r="AD43" s="134" t="s">
        <v>252</v>
      </c>
      <c r="AE43" s="135"/>
      <c r="AF43" s="66" t="s">
        <v>253</v>
      </c>
      <c r="AG43" s="16"/>
    </row>
    <row r="44" spans="1:33" ht="408.95" customHeight="1">
      <c r="A44" s="37">
        <v>2</v>
      </c>
      <c r="B44" s="42" t="s">
        <v>28</v>
      </c>
      <c r="C44" s="42" t="s">
        <v>246</v>
      </c>
      <c r="D44" s="42" t="s">
        <v>247</v>
      </c>
      <c r="E44" s="43" t="s">
        <v>254</v>
      </c>
      <c r="F44" s="136" t="s">
        <v>255</v>
      </c>
      <c r="G44" s="137"/>
      <c r="H44" s="137"/>
      <c r="I44" s="138"/>
      <c r="J44" s="71" t="s">
        <v>256</v>
      </c>
      <c r="K44" s="72"/>
      <c r="L44" s="72"/>
      <c r="M44" s="73"/>
      <c r="N44" s="44">
        <v>2</v>
      </c>
      <c r="O44" s="44">
        <v>4</v>
      </c>
      <c r="P44" s="28">
        <f t="shared" si="17"/>
        <v>6</v>
      </c>
      <c r="Q44" s="29" t="str">
        <f t="shared" ref="Q44" si="21">IF(P44&lt;5,"Bajo",IF(P44=5,"Medio",IF(P44&lt;8,"Alto","Extremo")))</f>
        <v>Alto</v>
      </c>
      <c r="R44" s="45" t="s">
        <v>183</v>
      </c>
      <c r="S44" s="74" t="s">
        <v>257</v>
      </c>
      <c r="T44" s="75"/>
      <c r="U44" s="75"/>
      <c r="V44" s="75"/>
      <c r="W44" s="75"/>
      <c r="X44" s="76"/>
      <c r="Y44" s="44">
        <v>2</v>
      </c>
      <c r="Z44" s="44">
        <v>2</v>
      </c>
      <c r="AA44" s="51">
        <f t="shared" ref="AA44" si="22">Y44+Z44</f>
        <v>4</v>
      </c>
      <c r="AB44" s="54" t="str">
        <f t="shared" ref="AB44" si="23">IF(AA44&lt;5,"Bajo",IF(AA44=5,"Medio",IF(AA44&lt;8,"Alto","Extremo")))</f>
        <v>Bajo</v>
      </c>
      <c r="AC44" s="47" t="s">
        <v>183</v>
      </c>
      <c r="AD44" s="77" t="s">
        <v>258</v>
      </c>
      <c r="AE44" s="78"/>
      <c r="AF44" s="48" t="s">
        <v>253</v>
      </c>
      <c r="AG44" s="16"/>
    </row>
    <row r="45" spans="1:33" ht="291" customHeight="1">
      <c r="A45" s="37">
        <v>3</v>
      </c>
      <c r="B45" s="42" t="s">
        <v>28</v>
      </c>
      <c r="C45" s="42" t="s">
        <v>246</v>
      </c>
      <c r="D45" s="42" t="s">
        <v>247</v>
      </c>
      <c r="E45" s="43" t="s">
        <v>259</v>
      </c>
      <c r="F45" s="136" t="s">
        <v>260</v>
      </c>
      <c r="G45" s="137"/>
      <c r="H45" s="137"/>
      <c r="I45" s="138"/>
      <c r="J45" s="71" t="s">
        <v>261</v>
      </c>
      <c r="K45" s="72"/>
      <c r="L45" s="72"/>
      <c r="M45" s="73"/>
      <c r="N45" s="44">
        <v>5</v>
      </c>
      <c r="O45" s="44">
        <v>3</v>
      </c>
      <c r="P45" s="28">
        <f t="shared" si="17"/>
        <v>8</v>
      </c>
      <c r="Q45" s="29" t="str">
        <f t="shared" ref="Q45" si="24">IF(P45&lt;5,"Bajo",IF(P45=5,"Medio",IF(P45&lt;8,"Alto","Extremo")))</f>
        <v>Extremo</v>
      </c>
      <c r="R45" s="45" t="s">
        <v>183</v>
      </c>
      <c r="S45" s="74" t="s">
        <v>262</v>
      </c>
      <c r="T45" s="75"/>
      <c r="U45" s="75"/>
      <c r="V45" s="75"/>
      <c r="W45" s="75"/>
      <c r="X45" s="76"/>
      <c r="Y45" s="44">
        <v>1</v>
      </c>
      <c r="Z45" s="44">
        <v>2</v>
      </c>
      <c r="AA45" s="51">
        <f t="shared" ref="AA45" si="25">Y45+Z45</f>
        <v>3</v>
      </c>
      <c r="AB45" s="54" t="str">
        <f t="shared" ref="AB45" si="26">IF(AA45&lt;5,"Bajo",IF(AA45=5,"Medio",IF(AA45&lt;8,"Alto","Extremo")))</f>
        <v>Bajo</v>
      </c>
      <c r="AC45" s="47" t="s">
        <v>183</v>
      </c>
      <c r="AD45" s="77" t="s">
        <v>263</v>
      </c>
      <c r="AE45" s="78"/>
      <c r="AF45" s="48" t="s">
        <v>253</v>
      </c>
      <c r="AG45" s="16"/>
    </row>
    <row r="46" spans="1:33" ht="293.10000000000002" customHeight="1">
      <c r="A46" s="37">
        <v>4</v>
      </c>
      <c r="B46" s="42" t="s">
        <v>28</v>
      </c>
      <c r="C46" s="42" t="s">
        <v>246</v>
      </c>
      <c r="D46" s="42" t="s">
        <v>247</v>
      </c>
      <c r="E46" s="43" t="s">
        <v>254</v>
      </c>
      <c r="F46" s="136" t="s">
        <v>264</v>
      </c>
      <c r="G46" s="137"/>
      <c r="H46" s="137"/>
      <c r="I46" s="138"/>
      <c r="J46" s="71" t="s">
        <v>265</v>
      </c>
      <c r="K46" s="72"/>
      <c r="L46" s="72"/>
      <c r="M46" s="73"/>
      <c r="N46" s="44">
        <v>2</v>
      </c>
      <c r="O46" s="44">
        <v>3</v>
      </c>
      <c r="P46" s="28">
        <f t="shared" si="17"/>
        <v>5</v>
      </c>
      <c r="Q46" s="29" t="str">
        <f t="shared" ref="Q46" si="27">IF(P46&lt;5,"Bajo",IF(P46=5,"Medio",IF(P46&lt;8,"Alto","Extremo")))</f>
        <v>Medio</v>
      </c>
      <c r="R46" s="45" t="s">
        <v>183</v>
      </c>
      <c r="S46" s="74" t="s">
        <v>266</v>
      </c>
      <c r="T46" s="75"/>
      <c r="U46" s="75"/>
      <c r="V46" s="75"/>
      <c r="W46" s="75"/>
      <c r="X46" s="76"/>
      <c r="Y46" s="44">
        <v>1</v>
      </c>
      <c r="Z46" s="44">
        <v>2</v>
      </c>
      <c r="AA46" s="51">
        <f t="shared" ref="AA46" si="28">Y46+Z46</f>
        <v>3</v>
      </c>
      <c r="AB46" s="54" t="str">
        <f t="shared" ref="AB46" si="29">IF(AA46&lt;5,"Bajo",IF(AA46=5,"Medio",IF(AA46&lt;8,"Alto","Extremo")))</f>
        <v>Bajo</v>
      </c>
      <c r="AC46" s="47" t="s">
        <v>183</v>
      </c>
      <c r="AD46" s="77" t="s">
        <v>267</v>
      </c>
      <c r="AE46" s="78"/>
      <c r="AF46" s="48" t="s">
        <v>253</v>
      </c>
      <c r="AG46" s="16"/>
    </row>
    <row r="47" spans="1:33" ht="255.95" customHeight="1">
      <c r="A47" s="37">
        <v>5</v>
      </c>
      <c r="B47" s="42" t="s">
        <v>28</v>
      </c>
      <c r="C47" s="42" t="s">
        <v>246</v>
      </c>
      <c r="D47" s="42" t="s">
        <v>247</v>
      </c>
      <c r="E47" s="43" t="s">
        <v>259</v>
      </c>
      <c r="F47" s="136" t="s">
        <v>268</v>
      </c>
      <c r="G47" s="137"/>
      <c r="H47" s="137"/>
      <c r="I47" s="138"/>
      <c r="J47" s="71" t="s">
        <v>269</v>
      </c>
      <c r="K47" s="72"/>
      <c r="L47" s="72"/>
      <c r="M47" s="73"/>
      <c r="N47" s="44">
        <v>2</v>
      </c>
      <c r="O47" s="44">
        <v>3</v>
      </c>
      <c r="P47" s="28">
        <f t="shared" si="17"/>
        <v>5</v>
      </c>
      <c r="Q47" s="29" t="str">
        <f t="shared" ref="Q47" si="30">IF(P47&lt;5,"Bajo",IF(P47=5,"Medio",IF(P47&lt;8,"Alto","Extremo")))</f>
        <v>Medio</v>
      </c>
      <c r="R47" s="45" t="s">
        <v>183</v>
      </c>
      <c r="S47" s="74" t="s">
        <v>270</v>
      </c>
      <c r="T47" s="75"/>
      <c r="U47" s="75"/>
      <c r="V47" s="75"/>
      <c r="W47" s="75"/>
      <c r="X47" s="76"/>
      <c r="Y47" s="44">
        <v>1</v>
      </c>
      <c r="Z47" s="44">
        <v>2</v>
      </c>
      <c r="AA47" s="51">
        <f t="shared" ref="AA47" si="31">Y47+Z47</f>
        <v>3</v>
      </c>
      <c r="AB47" s="54" t="str">
        <f t="shared" ref="AB47" si="32">IF(AA47&lt;5,"Bajo",IF(AA47=5,"Medio",IF(AA47&lt;8,"Alto","Extremo")))</f>
        <v>Bajo</v>
      </c>
      <c r="AC47" s="47" t="s">
        <v>183</v>
      </c>
      <c r="AD47" s="77" t="s">
        <v>271</v>
      </c>
      <c r="AE47" s="78"/>
      <c r="AF47" s="48" t="s">
        <v>253</v>
      </c>
      <c r="AG47" s="16"/>
    </row>
    <row r="48" spans="1:33" ht="144" customHeight="1">
      <c r="A48" s="37">
        <v>6</v>
      </c>
      <c r="B48" s="42" t="s">
        <v>28</v>
      </c>
      <c r="C48" s="42" t="s">
        <v>246</v>
      </c>
      <c r="D48" s="42" t="s">
        <v>247</v>
      </c>
      <c r="E48" s="43" t="s">
        <v>272</v>
      </c>
      <c r="F48" s="136" t="s">
        <v>273</v>
      </c>
      <c r="G48" s="137"/>
      <c r="H48" s="137"/>
      <c r="I48" s="138"/>
      <c r="J48" s="71" t="s">
        <v>274</v>
      </c>
      <c r="K48" s="72"/>
      <c r="L48" s="72"/>
      <c r="M48" s="73"/>
      <c r="N48" s="44">
        <v>1</v>
      </c>
      <c r="O48" s="44">
        <v>3</v>
      </c>
      <c r="P48" s="28">
        <f t="shared" si="17"/>
        <v>4</v>
      </c>
      <c r="Q48" s="29" t="str">
        <f t="shared" ref="Q48" si="33">IF(P48&lt;5,"Bajo",IF(P48=5,"Medio",IF(P48&lt;8,"Alto","Extremo")))</f>
        <v>Bajo</v>
      </c>
      <c r="R48" s="45" t="s">
        <v>183</v>
      </c>
      <c r="S48" s="74" t="s">
        <v>275</v>
      </c>
      <c r="T48" s="75"/>
      <c r="U48" s="75"/>
      <c r="V48" s="75"/>
      <c r="W48" s="75"/>
      <c r="X48" s="76"/>
      <c r="Y48" s="44">
        <v>1</v>
      </c>
      <c r="Z48" s="44">
        <v>2</v>
      </c>
      <c r="AA48" s="51">
        <f t="shared" ref="AA48" si="34">Y48+Z48</f>
        <v>3</v>
      </c>
      <c r="AB48" s="54" t="str">
        <f t="shared" ref="AB48" si="35">IF(AA48&lt;5,"Bajo",IF(AA48=5,"Medio",IF(AA48&lt;8,"Alto","Extremo")))</f>
        <v>Bajo</v>
      </c>
      <c r="AC48" s="47" t="s">
        <v>183</v>
      </c>
      <c r="AD48" s="77" t="s">
        <v>276</v>
      </c>
      <c r="AE48" s="78"/>
      <c r="AF48" s="48" t="s">
        <v>253</v>
      </c>
      <c r="AG48" s="16"/>
    </row>
    <row r="49" spans="1:33" ht="137.1" customHeight="1">
      <c r="A49" s="37">
        <v>7</v>
      </c>
      <c r="B49" s="42" t="s">
        <v>28</v>
      </c>
      <c r="C49" s="42" t="s">
        <v>246</v>
      </c>
      <c r="D49" s="42" t="s">
        <v>247</v>
      </c>
      <c r="E49" s="43" t="s">
        <v>272</v>
      </c>
      <c r="F49" s="136" t="s">
        <v>277</v>
      </c>
      <c r="G49" s="137"/>
      <c r="H49" s="137"/>
      <c r="I49" s="138"/>
      <c r="J49" s="71" t="s">
        <v>278</v>
      </c>
      <c r="K49" s="72"/>
      <c r="L49" s="72"/>
      <c r="M49" s="73"/>
      <c r="N49" s="44">
        <v>2</v>
      </c>
      <c r="O49" s="44">
        <v>5</v>
      </c>
      <c r="P49" s="28">
        <f t="shared" si="17"/>
        <v>7</v>
      </c>
      <c r="Q49" s="29" t="str">
        <f t="shared" ref="Q49" si="36">IF(P49&lt;5,"Bajo",IF(P49=5,"Medio",IF(P49&lt;8,"Alto","Extremo")))</f>
        <v>Alto</v>
      </c>
      <c r="R49" s="45" t="s">
        <v>183</v>
      </c>
      <c r="S49" s="74" t="s">
        <v>279</v>
      </c>
      <c r="T49" s="75"/>
      <c r="U49" s="75"/>
      <c r="V49" s="75"/>
      <c r="W49" s="75"/>
      <c r="X49" s="76"/>
      <c r="Y49" s="44">
        <v>2</v>
      </c>
      <c r="Z49" s="44">
        <v>2</v>
      </c>
      <c r="AA49" s="51">
        <f t="shared" ref="AA49" si="37">Y49+Z49</f>
        <v>4</v>
      </c>
      <c r="AB49" s="54" t="str">
        <f t="shared" ref="AB49" si="38">IF(AA49&lt;5,"Bajo",IF(AA49=5,"Medio",IF(AA49&lt;8,"Alto","Extremo")))</f>
        <v>Bajo</v>
      </c>
      <c r="AC49" s="47" t="s">
        <v>183</v>
      </c>
      <c r="AD49" s="77" t="s">
        <v>280</v>
      </c>
      <c r="AE49" s="78"/>
      <c r="AF49" s="48" t="s">
        <v>253</v>
      </c>
      <c r="AG49" s="16"/>
    </row>
    <row r="50" spans="1:33" ht="114.95" customHeight="1">
      <c r="A50" s="37">
        <v>8</v>
      </c>
      <c r="B50" s="42" t="s">
        <v>28</v>
      </c>
      <c r="C50" s="42" t="s">
        <v>246</v>
      </c>
      <c r="D50" s="42" t="s">
        <v>247</v>
      </c>
      <c r="E50" s="43" t="s">
        <v>272</v>
      </c>
      <c r="F50" s="136" t="s">
        <v>281</v>
      </c>
      <c r="G50" s="137"/>
      <c r="H50" s="137"/>
      <c r="I50" s="138"/>
      <c r="J50" s="71" t="s">
        <v>278</v>
      </c>
      <c r="K50" s="72"/>
      <c r="L50" s="72"/>
      <c r="M50" s="73"/>
      <c r="N50" s="44">
        <v>2</v>
      </c>
      <c r="O50" s="44">
        <v>5</v>
      </c>
      <c r="P50" s="28">
        <f t="shared" si="17"/>
        <v>7</v>
      </c>
      <c r="Q50" s="29" t="str">
        <f t="shared" ref="Q50" si="39">IF(P50&lt;5,"Bajo",IF(P50=5,"Medio",IF(P50&lt;8,"Alto","Extremo")))</f>
        <v>Alto</v>
      </c>
      <c r="R50" s="45" t="s">
        <v>183</v>
      </c>
      <c r="S50" s="74" t="s">
        <v>282</v>
      </c>
      <c r="T50" s="75"/>
      <c r="U50" s="75"/>
      <c r="V50" s="75"/>
      <c r="W50" s="75"/>
      <c r="X50" s="76"/>
      <c r="Y50" s="44">
        <v>2</v>
      </c>
      <c r="Z50" s="44">
        <v>2</v>
      </c>
      <c r="AA50" s="51">
        <f t="shared" ref="AA50" si="40">Y50+Z50</f>
        <v>4</v>
      </c>
      <c r="AB50" s="54" t="str">
        <f t="shared" ref="AB50" si="41">IF(AA50&lt;5,"Bajo",IF(AA50=5,"Medio",IF(AA50&lt;8,"Alto","Extremo")))</f>
        <v>Bajo</v>
      </c>
      <c r="AC50" s="47" t="s">
        <v>183</v>
      </c>
      <c r="AD50" s="77" t="s">
        <v>283</v>
      </c>
      <c r="AE50" s="78"/>
      <c r="AF50" s="48" t="s">
        <v>253</v>
      </c>
      <c r="AG50" s="16"/>
    </row>
    <row r="51" spans="1:33" ht="93" customHeight="1">
      <c r="A51" s="37">
        <v>9</v>
      </c>
      <c r="B51" s="42" t="s">
        <v>28</v>
      </c>
      <c r="C51" s="42" t="s">
        <v>246</v>
      </c>
      <c r="D51" s="42" t="s">
        <v>247</v>
      </c>
      <c r="E51" s="43" t="s">
        <v>254</v>
      </c>
      <c r="F51" s="136" t="s">
        <v>284</v>
      </c>
      <c r="G51" s="137"/>
      <c r="H51" s="137"/>
      <c r="I51" s="138"/>
      <c r="J51" s="71" t="s">
        <v>285</v>
      </c>
      <c r="K51" s="72"/>
      <c r="L51" s="72"/>
      <c r="M51" s="73"/>
      <c r="N51" s="44">
        <v>2</v>
      </c>
      <c r="O51" s="44">
        <v>3</v>
      </c>
      <c r="P51" s="28">
        <f t="shared" si="17"/>
        <v>5</v>
      </c>
      <c r="Q51" s="29" t="str">
        <f t="shared" ref="Q51" si="42">IF(P51&lt;5,"Bajo",IF(P51=5,"Medio",IF(P51&lt;8,"Alto","Extremo")))</f>
        <v>Medio</v>
      </c>
      <c r="R51" s="45" t="s">
        <v>183</v>
      </c>
      <c r="S51" s="74" t="s">
        <v>286</v>
      </c>
      <c r="T51" s="75"/>
      <c r="U51" s="75"/>
      <c r="V51" s="75"/>
      <c r="W51" s="75"/>
      <c r="X51" s="76"/>
      <c r="Y51" s="44">
        <v>2</v>
      </c>
      <c r="Z51" s="44">
        <v>2</v>
      </c>
      <c r="AA51" s="51">
        <f t="shared" ref="AA51" si="43">Y51+Z51</f>
        <v>4</v>
      </c>
      <c r="AB51" s="54" t="str">
        <f t="shared" ref="AB51" si="44">IF(AA51&lt;5,"Bajo",IF(AA51=5,"Medio",IF(AA51&lt;8,"Alto","Extremo")))</f>
        <v>Bajo</v>
      </c>
      <c r="AC51" s="47" t="s">
        <v>183</v>
      </c>
      <c r="AD51" s="77" t="s">
        <v>287</v>
      </c>
      <c r="AE51" s="78"/>
      <c r="AF51" s="48" t="s">
        <v>253</v>
      </c>
      <c r="AG51" s="16"/>
    </row>
    <row r="52" spans="1:33" ht="180.95" customHeight="1">
      <c r="A52" s="37">
        <v>10</v>
      </c>
      <c r="B52" s="42" t="s">
        <v>28</v>
      </c>
      <c r="C52" s="42" t="s">
        <v>246</v>
      </c>
      <c r="D52" s="42" t="s">
        <v>247</v>
      </c>
      <c r="E52" s="43" t="s">
        <v>180</v>
      </c>
      <c r="F52" s="136" t="s">
        <v>288</v>
      </c>
      <c r="G52" s="137"/>
      <c r="H52" s="137"/>
      <c r="I52" s="138"/>
      <c r="J52" s="71" t="s">
        <v>289</v>
      </c>
      <c r="K52" s="72"/>
      <c r="L52" s="72"/>
      <c r="M52" s="73"/>
      <c r="N52" s="44">
        <v>2</v>
      </c>
      <c r="O52" s="44">
        <v>3</v>
      </c>
      <c r="P52" s="28">
        <f t="shared" si="17"/>
        <v>5</v>
      </c>
      <c r="Q52" s="29" t="str">
        <f t="shared" ref="Q52" si="45">IF(P52&lt;5,"Bajo",IF(P52=5,"Medio",IF(P52&lt;8,"Alto","Extremo")))</f>
        <v>Medio</v>
      </c>
      <c r="R52" s="45" t="s">
        <v>183</v>
      </c>
      <c r="S52" s="74" t="s">
        <v>290</v>
      </c>
      <c r="T52" s="75"/>
      <c r="U52" s="75"/>
      <c r="V52" s="75"/>
      <c r="W52" s="75"/>
      <c r="X52" s="76"/>
      <c r="Y52" s="44">
        <v>2</v>
      </c>
      <c r="Z52" s="44">
        <v>2</v>
      </c>
      <c r="AA52" s="51">
        <f t="shared" ref="AA52" si="46">Y52+Z52</f>
        <v>4</v>
      </c>
      <c r="AB52" s="54" t="str">
        <f t="shared" ref="AB52" si="47">IF(AA52&lt;5,"Bajo",IF(AA52=5,"Medio",IF(AA52&lt;8,"Alto","Extremo")))</f>
        <v>Bajo</v>
      </c>
      <c r="AC52" s="47" t="s">
        <v>291</v>
      </c>
      <c r="AD52" s="77" t="s">
        <v>292</v>
      </c>
      <c r="AE52" s="78"/>
      <c r="AF52" s="48" t="s">
        <v>293</v>
      </c>
      <c r="AG52" s="16"/>
    </row>
    <row r="53" spans="1:33" ht="255" customHeight="1">
      <c r="A53" s="37">
        <v>11</v>
      </c>
      <c r="B53" s="42" t="s">
        <v>28</v>
      </c>
      <c r="C53" s="42" t="s">
        <v>246</v>
      </c>
      <c r="D53" s="42" t="s">
        <v>247</v>
      </c>
      <c r="E53" s="43" t="s">
        <v>180</v>
      </c>
      <c r="F53" s="136" t="s">
        <v>294</v>
      </c>
      <c r="G53" s="137"/>
      <c r="H53" s="137"/>
      <c r="I53" s="138"/>
      <c r="J53" s="71" t="s">
        <v>295</v>
      </c>
      <c r="K53" s="72"/>
      <c r="L53" s="72"/>
      <c r="M53" s="73"/>
      <c r="N53" s="44">
        <v>1</v>
      </c>
      <c r="O53" s="44">
        <v>3</v>
      </c>
      <c r="P53" s="28">
        <f t="shared" si="17"/>
        <v>4</v>
      </c>
      <c r="Q53" s="29" t="str">
        <f t="shared" ref="Q53" si="48">IF(P53&lt;5,"Bajo",IF(P53=5,"Medio",IF(P53&lt;8,"Alto","Extremo")))</f>
        <v>Bajo</v>
      </c>
      <c r="R53" s="45" t="s">
        <v>183</v>
      </c>
      <c r="S53" s="74" t="s">
        <v>296</v>
      </c>
      <c r="T53" s="75"/>
      <c r="U53" s="75"/>
      <c r="V53" s="75"/>
      <c r="W53" s="75"/>
      <c r="X53" s="76"/>
      <c r="Y53" s="44">
        <v>1</v>
      </c>
      <c r="Z53" s="44">
        <v>3</v>
      </c>
      <c r="AA53" s="51">
        <f t="shared" ref="AA53" si="49">Y53+Z53</f>
        <v>4</v>
      </c>
      <c r="AB53" s="54" t="str">
        <f t="shared" ref="AB53" si="50">IF(AA53&lt;5,"Bajo",IF(AA53=5,"Medio",IF(AA53&lt;8,"Alto","Extremo")))</f>
        <v>Bajo</v>
      </c>
      <c r="AC53" s="47" t="s">
        <v>183</v>
      </c>
      <c r="AD53" s="77" t="s">
        <v>297</v>
      </c>
      <c r="AE53" s="78"/>
      <c r="AF53" s="48" t="s">
        <v>298</v>
      </c>
      <c r="AG53" s="16"/>
    </row>
    <row r="54" spans="1:33" ht="267.95" customHeight="1">
      <c r="A54" s="37">
        <v>12</v>
      </c>
      <c r="B54" s="42" t="s">
        <v>28</v>
      </c>
      <c r="C54" s="42" t="s">
        <v>246</v>
      </c>
      <c r="D54" s="42" t="s">
        <v>247</v>
      </c>
      <c r="E54" s="43" t="s">
        <v>299</v>
      </c>
      <c r="F54" s="136" t="s">
        <v>300</v>
      </c>
      <c r="G54" s="137"/>
      <c r="H54" s="137"/>
      <c r="I54" s="138"/>
      <c r="J54" s="71" t="s">
        <v>301</v>
      </c>
      <c r="K54" s="72"/>
      <c r="L54" s="72"/>
      <c r="M54" s="73"/>
      <c r="N54" s="44">
        <v>1</v>
      </c>
      <c r="O54" s="44">
        <v>2</v>
      </c>
      <c r="P54" s="28">
        <f t="shared" si="17"/>
        <v>3</v>
      </c>
      <c r="Q54" s="29" t="str">
        <f t="shared" ref="Q54" si="51">IF(P54&lt;5,"Bajo",IF(P54=5,"Medio",IF(P54&lt;8,"Alto","Extremo")))</f>
        <v>Bajo</v>
      </c>
      <c r="R54" s="45" t="s">
        <v>183</v>
      </c>
      <c r="S54" s="74" t="s">
        <v>302</v>
      </c>
      <c r="T54" s="75"/>
      <c r="U54" s="75"/>
      <c r="V54" s="75"/>
      <c r="W54" s="75"/>
      <c r="X54" s="76"/>
      <c r="Y54" s="44">
        <v>1</v>
      </c>
      <c r="Z54" s="44">
        <v>1</v>
      </c>
      <c r="AA54" s="51">
        <f t="shared" ref="AA54" si="52">Y54+Z54</f>
        <v>2</v>
      </c>
      <c r="AB54" s="54" t="str">
        <f t="shared" ref="AB54" si="53">IF(AA54&lt;5,"Bajo",IF(AA54=5,"Medio",IF(AA54&lt;8,"Alto","Extremo")))</f>
        <v>Bajo</v>
      </c>
      <c r="AC54" s="47" t="s">
        <v>183</v>
      </c>
      <c r="AD54" s="77" t="s">
        <v>303</v>
      </c>
      <c r="AE54" s="78"/>
      <c r="AF54" s="48" t="s">
        <v>298</v>
      </c>
      <c r="AG54" s="16"/>
    </row>
    <row r="55" spans="1:33" ht="267.95" customHeight="1">
      <c r="A55" s="37">
        <v>13</v>
      </c>
      <c r="B55" s="56" t="s">
        <v>28</v>
      </c>
      <c r="C55" s="56" t="s">
        <v>51</v>
      </c>
      <c r="D55" s="56" t="s">
        <v>40</v>
      </c>
      <c r="E55" s="28" t="s">
        <v>41</v>
      </c>
      <c r="F55" s="136" t="s">
        <v>304</v>
      </c>
      <c r="G55" s="137"/>
      <c r="H55" s="137"/>
      <c r="I55" s="138"/>
      <c r="J55" s="71" t="s">
        <v>305</v>
      </c>
      <c r="K55" s="72"/>
      <c r="L55" s="72"/>
      <c r="M55" s="73"/>
      <c r="N55" s="44">
        <v>2</v>
      </c>
      <c r="O55" s="44">
        <v>3</v>
      </c>
      <c r="P55" s="28">
        <f t="shared" si="17"/>
        <v>5</v>
      </c>
      <c r="Q55" s="29" t="str">
        <f t="shared" ref="Q55" si="54">IF(P55&lt;5,"Bajo",IF(P55=5,"Medio",IF(P55&lt;8,"Alto","Extremo")))</f>
        <v>Medio</v>
      </c>
      <c r="R55" s="45" t="s">
        <v>183</v>
      </c>
      <c r="S55" s="74" t="s">
        <v>306</v>
      </c>
      <c r="T55" s="75"/>
      <c r="U55" s="75"/>
      <c r="V55" s="75"/>
      <c r="W55" s="75"/>
      <c r="X55" s="76"/>
      <c r="Y55" s="44">
        <v>1</v>
      </c>
      <c r="Z55" s="44">
        <v>1</v>
      </c>
      <c r="AA55" s="51">
        <f t="shared" ref="AA55" si="55">Y55+Z55</f>
        <v>2</v>
      </c>
      <c r="AB55" s="54" t="str">
        <f t="shared" ref="AB55" si="56">IF(AA55&lt;5,"Bajo",IF(AA55=5,"Medio",IF(AA55&lt;8,"Alto","Extremo")))</f>
        <v>Bajo</v>
      </c>
      <c r="AC55" s="47" t="s">
        <v>183</v>
      </c>
      <c r="AD55" s="77" t="s">
        <v>307</v>
      </c>
      <c r="AE55" s="78"/>
      <c r="AF55" s="48" t="s">
        <v>187</v>
      </c>
      <c r="AG55" s="16"/>
    </row>
    <row r="56" spans="1:33" ht="75.95" customHeight="1">
      <c r="A56" s="37">
        <v>14</v>
      </c>
      <c r="B56" s="56" t="s">
        <v>28</v>
      </c>
      <c r="C56" s="56" t="s">
        <v>51</v>
      </c>
      <c r="D56" s="56" t="s">
        <v>40</v>
      </c>
      <c r="E56" s="28" t="s">
        <v>41</v>
      </c>
      <c r="F56" s="136" t="s">
        <v>308</v>
      </c>
      <c r="G56" s="137"/>
      <c r="H56" s="137"/>
      <c r="I56" s="138"/>
      <c r="J56" s="71" t="s">
        <v>305</v>
      </c>
      <c r="K56" s="72"/>
      <c r="L56" s="72"/>
      <c r="M56" s="73"/>
      <c r="N56" s="44">
        <v>1</v>
      </c>
      <c r="O56" s="44">
        <v>3</v>
      </c>
      <c r="P56" s="28">
        <f t="shared" si="17"/>
        <v>4</v>
      </c>
      <c r="Q56" s="29" t="str">
        <f t="shared" ref="Q56" si="57">IF(P56&lt;5,"Bajo",IF(P56=5,"Medio",IF(P56&lt;8,"Alto","Extremo")))</f>
        <v>Bajo</v>
      </c>
      <c r="R56" s="45" t="s">
        <v>183</v>
      </c>
      <c r="S56" s="74" t="s">
        <v>309</v>
      </c>
      <c r="T56" s="75"/>
      <c r="U56" s="75"/>
      <c r="V56" s="75"/>
      <c r="W56" s="75"/>
      <c r="X56" s="76"/>
      <c r="Y56" s="44">
        <v>1</v>
      </c>
      <c r="Z56" s="44">
        <v>2</v>
      </c>
      <c r="AA56" s="51">
        <f t="shared" ref="AA56" si="58">Y56+Z56</f>
        <v>3</v>
      </c>
      <c r="AB56" s="54" t="str">
        <f t="shared" ref="AB56" si="59">IF(AA56&lt;5,"Bajo",IF(AA56=5,"Medio",IF(AA56&lt;8,"Alto","Extremo")))</f>
        <v>Bajo</v>
      </c>
      <c r="AC56" s="47" t="s">
        <v>183</v>
      </c>
      <c r="AD56" s="77" t="s">
        <v>310</v>
      </c>
      <c r="AE56" s="78"/>
      <c r="AF56" s="48" t="s">
        <v>187</v>
      </c>
      <c r="AG56" s="16"/>
    </row>
    <row r="57" spans="1:33" ht="75.95" customHeight="1">
      <c r="A57" s="70">
        <v>15</v>
      </c>
      <c r="B57" s="57" t="s">
        <v>28</v>
      </c>
      <c r="C57" s="57" t="s">
        <v>29</v>
      </c>
      <c r="D57" s="57" t="s">
        <v>40</v>
      </c>
      <c r="E57" s="58" t="s">
        <v>41</v>
      </c>
      <c r="F57" s="139" t="s">
        <v>199</v>
      </c>
      <c r="G57" s="140"/>
      <c r="H57" s="140"/>
      <c r="I57" s="141"/>
      <c r="J57" s="142" t="s">
        <v>305</v>
      </c>
      <c r="K57" s="143"/>
      <c r="L57" s="143"/>
      <c r="M57" s="144"/>
      <c r="N57" s="44">
        <v>2</v>
      </c>
      <c r="O57" s="44">
        <v>3</v>
      </c>
      <c r="P57" s="28">
        <f t="shared" si="17"/>
        <v>5</v>
      </c>
      <c r="Q57" s="29" t="str">
        <f t="shared" ref="Q57" si="60">IF(P57&lt;5,"Bajo",IF(P57=5,"Medio",IF(P57&lt;8,"Alto","Extremo")))</f>
        <v>Medio</v>
      </c>
      <c r="R57" s="45" t="s">
        <v>183</v>
      </c>
      <c r="S57" s="74" t="s">
        <v>311</v>
      </c>
      <c r="T57" s="75"/>
      <c r="U57" s="75"/>
      <c r="V57" s="75"/>
      <c r="W57" s="75"/>
      <c r="X57" s="76"/>
      <c r="Y57" s="44">
        <v>2</v>
      </c>
      <c r="Z57" s="44">
        <v>2</v>
      </c>
      <c r="AA57" s="51">
        <f t="shared" ref="AA57" si="61">Y57+Z57</f>
        <v>4</v>
      </c>
      <c r="AB57" s="54" t="str">
        <f t="shared" ref="AB57" si="62">IF(AA57&lt;5,"Bajo",IF(AA57=5,"Medio",IF(AA57&lt;8,"Alto","Extremo")))</f>
        <v>Bajo</v>
      </c>
      <c r="AC57" s="47" t="s">
        <v>183</v>
      </c>
      <c r="AD57" s="77" t="s">
        <v>312</v>
      </c>
      <c r="AE57" s="78"/>
      <c r="AF57" s="48" t="s">
        <v>187</v>
      </c>
      <c r="AG57" s="16"/>
    </row>
    <row r="58" spans="1:33" ht="75.95" customHeight="1">
      <c r="A58" s="68">
        <v>16</v>
      </c>
      <c r="B58" s="28" t="s">
        <v>28</v>
      </c>
      <c r="C58" s="28" t="s">
        <v>179</v>
      </c>
      <c r="D58" s="28" t="s">
        <v>40</v>
      </c>
      <c r="E58" s="28" t="s">
        <v>235</v>
      </c>
      <c r="F58" s="79" t="s">
        <v>313</v>
      </c>
      <c r="G58" s="79"/>
      <c r="H58" s="79"/>
      <c r="I58" s="79"/>
      <c r="J58" s="79" t="s">
        <v>314</v>
      </c>
      <c r="K58" s="79"/>
      <c r="L58" s="79"/>
      <c r="M58" s="79"/>
      <c r="N58" s="69">
        <v>3</v>
      </c>
      <c r="O58" s="44">
        <v>3</v>
      </c>
      <c r="P58" s="28">
        <f>SUM(N58:O58)</f>
        <v>6</v>
      </c>
      <c r="Q58" s="29" t="str">
        <f t="shared" ref="Q58" si="63">IF(P58&lt;5,"Bajo",IF(P58=5,"Medio",IF(P58&lt;8,"Alto","Extremo")))</f>
        <v>Alto</v>
      </c>
      <c r="R58" s="45" t="s">
        <v>183</v>
      </c>
      <c r="S58" s="74" t="s">
        <v>315</v>
      </c>
      <c r="T58" s="75"/>
      <c r="U58" s="75"/>
      <c r="V58" s="75"/>
      <c r="W58" s="75"/>
      <c r="X58" s="76"/>
      <c r="Y58" s="44">
        <v>2</v>
      </c>
      <c r="Z58" s="44">
        <v>2</v>
      </c>
      <c r="AA58" s="51">
        <f t="shared" ref="AA58" si="64">Y58+Z58</f>
        <v>4</v>
      </c>
      <c r="AB58" s="54" t="str">
        <f t="shared" ref="AB58" si="65">IF(AA58&lt;5,"Bajo",IF(AA58=5,"Medio",IF(AA58&lt;8,"Alto","Extremo")))</f>
        <v>Bajo</v>
      </c>
      <c r="AC58" s="44" t="s">
        <v>183</v>
      </c>
      <c r="AD58" s="77" t="s">
        <v>316</v>
      </c>
      <c r="AE58" s="78"/>
      <c r="AF58" s="48" t="s">
        <v>317</v>
      </c>
      <c r="AG58" s="16"/>
    </row>
    <row r="59" spans="1:33" ht="75.95" customHeight="1">
      <c r="A59" s="68">
        <v>17</v>
      </c>
      <c r="B59" s="28" t="s">
        <v>28</v>
      </c>
      <c r="C59" s="28" t="s">
        <v>51</v>
      </c>
      <c r="D59" s="28" t="s">
        <v>40</v>
      </c>
      <c r="E59" s="28" t="s">
        <v>318</v>
      </c>
      <c r="F59" s="79" t="s">
        <v>319</v>
      </c>
      <c r="G59" s="79"/>
      <c r="H59" s="79"/>
      <c r="I59" s="79"/>
      <c r="J59" s="79" t="s">
        <v>320</v>
      </c>
      <c r="K59" s="79"/>
      <c r="L59" s="79"/>
      <c r="M59" s="79"/>
      <c r="N59" s="69">
        <v>3</v>
      </c>
      <c r="O59" s="44">
        <v>3</v>
      </c>
      <c r="P59" s="28">
        <f>SUM(N59:O59)</f>
        <v>6</v>
      </c>
      <c r="Q59" s="29" t="str">
        <f t="shared" ref="Q59" si="66">IF(P59&lt;5,"Bajo",IF(P59=5,"Medio",IF(P59&lt;8,"Alto","Extremo")))</f>
        <v>Alto</v>
      </c>
      <c r="R59" s="45" t="s">
        <v>183</v>
      </c>
      <c r="S59" s="74" t="s">
        <v>321</v>
      </c>
      <c r="T59" s="75"/>
      <c r="U59" s="75"/>
      <c r="V59" s="75"/>
      <c r="W59" s="75"/>
      <c r="X59" s="76"/>
      <c r="Y59" s="44">
        <v>2</v>
      </c>
      <c r="Z59" s="44">
        <v>2</v>
      </c>
      <c r="AA59" s="51">
        <f t="shared" ref="AA59" si="67">Y59+Z59</f>
        <v>4</v>
      </c>
      <c r="AB59" s="54" t="str">
        <f t="shared" ref="AB59" si="68">IF(AA59&lt;5,"Bajo",IF(AA59=5,"Medio",IF(AA59&lt;8,"Alto","Extremo")))</f>
        <v>Bajo</v>
      </c>
      <c r="AC59" s="44" t="s">
        <v>183</v>
      </c>
      <c r="AD59" s="77" t="s">
        <v>322</v>
      </c>
      <c r="AE59" s="78"/>
      <c r="AF59" s="48" t="s">
        <v>187</v>
      </c>
      <c r="AG59" s="16"/>
    </row>
    <row r="60" spans="1:33" ht="75.95" customHeight="1">
      <c r="A60" s="68">
        <v>18</v>
      </c>
      <c r="B60" s="28" t="s">
        <v>28</v>
      </c>
      <c r="C60" s="28" t="s">
        <v>51</v>
      </c>
      <c r="D60" s="28" t="s">
        <v>40</v>
      </c>
      <c r="E60" s="28" t="s">
        <v>180</v>
      </c>
      <c r="F60" s="79" t="s">
        <v>181</v>
      </c>
      <c r="G60" s="79"/>
      <c r="H60" s="79"/>
      <c r="I60" s="79"/>
      <c r="J60" s="79" t="s">
        <v>182</v>
      </c>
      <c r="K60" s="79"/>
      <c r="L60" s="79"/>
      <c r="M60" s="79"/>
      <c r="N60" s="69">
        <v>4</v>
      </c>
      <c r="O60" s="44">
        <v>3</v>
      </c>
      <c r="P60" s="28">
        <f>SUM(N60:O60)</f>
        <v>7</v>
      </c>
      <c r="Q60" s="29" t="str">
        <f t="shared" ref="Q60" si="69">IF(P60&lt;5,"Bajo",IF(P60=5,"Medio",IF(P60&lt;8,"Alto","Extremo")))</f>
        <v>Alto</v>
      </c>
      <c r="R60" s="45" t="s">
        <v>183</v>
      </c>
      <c r="S60" s="74" t="s">
        <v>184</v>
      </c>
      <c r="T60" s="75"/>
      <c r="U60" s="75"/>
      <c r="V60" s="75"/>
      <c r="W60" s="75"/>
      <c r="X60" s="76"/>
      <c r="Y60" s="44">
        <v>3</v>
      </c>
      <c r="Z60" s="44">
        <v>2</v>
      </c>
      <c r="AA60" s="51">
        <f t="shared" ref="AA60" si="70">Y60+Z60</f>
        <v>5</v>
      </c>
      <c r="AB60" s="54" t="str">
        <f t="shared" ref="AB60" si="71">IF(AA60&lt;5,"Bajo",IF(AA60=5,"Medio",IF(AA60&lt;8,"Alto","Extremo")))</f>
        <v>Medio</v>
      </c>
      <c r="AC60" s="44" t="s">
        <v>185</v>
      </c>
      <c r="AD60" s="77" t="s">
        <v>186</v>
      </c>
      <c r="AE60" s="78"/>
      <c r="AF60" s="48" t="s">
        <v>187</v>
      </c>
      <c r="AG60" s="16"/>
    </row>
    <row r="61" spans="1:33" ht="75.95" customHeight="1">
      <c r="A61" s="68">
        <v>19</v>
      </c>
      <c r="B61" s="28" t="s">
        <v>28</v>
      </c>
      <c r="C61" s="28" t="s">
        <v>51</v>
      </c>
      <c r="D61" s="28" t="s">
        <v>40</v>
      </c>
      <c r="E61" s="28" t="s">
        <v>235</v>
      </c>
      <c r="F61" s="79" t="s">
        <v>323</v>
      </c>
      <c r="G61" s="79"/>
      <c r="H61" s="79"/>
      <c r="I61" s="79"/>
      <c r="J61" s="79" t="s">
        <v>324</v>
      </c>
      <c r="K61" s="79"/>
      <c r="L61" s="79"/>
      <c r="M61" s="79"/>
      <c r="N61" s="69">
        <v>4</v>
      </c>
      <c r="O61" s="44">
        <v>3</v>
      </c>
      <c r="P61" s="28">
        <f>SUM(N61:O61)</f>
        <v>7</v>
      </c>
      <c r="Q61" s="29" t="str">
        <f t="shared" ref="Q61" si="72">IF(P61&lt;5,"Bajo",IF(P61=5,"Medio",IF(P61&lt;8,"Alto","Extremo")))</f>
        <v>Alto</v>
      </c>
      <c r="R61" s="45" t="s">
        <v>183</v>
      </c>
      <c r="S61" s="80" t="s">
        <v>325</v>
      </c>
      <c r="T61" s="81"/>
      <c r="U61" s="81"/>
      <c r="V61" s="81"/>
      <c r="W61" s="81"/>
      <c r="X61" s="82"/>
      <c r="Y61" s="44">
        <v>3</v>
      </c>
      <c r="Z61" s="44">
        <v>2</v>
      </c>
      <c r="AA61" s="51">
        <f t="shared" ref="AA61" si="73">Y61+Z61</f>
        <v>5</v>
      </c>
      <c r="AB61" s="54" t="str">
        <f t="shared" ref="AB61" si="74">IF(AA61&lt;5,"Bajo",IF(AA61=5,"Medio",IF(AA61&lt;8,"Alto","Extremo")))</f>
        <v>Medio</v>
      </c>
      <c r="AC61" s="44" t="s">
        <v>183</v>
      </c>
      <c r="AD61" s="81" t="s">
        <v>326</v>
      </c>
      <c r="AE61" s="82"/>
      <c r="AF61" s="48" t="s">
        <v>317</v>
      </c>
      <c r="AG61" s="16"/>
    </row>
    <row r="62" spans="1:33" ht="41.45" customHeight="1">
      <c r="A62" s="16"/>
      <c r="B62" s="16"/>
      <c r="C62" s="16"/>
      <c r="D62" s="16"/>
      <c r="J62" s="16"/>
      <c r="K62" s="16"/>
      <c r="L62" s="16"/>
      <c r="M62" s="16"/>
      <c r="N62" s="16"/>
      <c r="O62" s="16"/>
      <c r="P62" s="16"/>
      <c r="Q62" s="16"/>
      <c r="S62" s="16"/>
      <c r="T62" s="16"/>
      <c r="U62" s="16"/>
      <c r="V62" s="16"/>
      <c r="W62" s="16"/>
      <c r="X62" s="16"/>
      <c r="Y62" s="16"/>
      <c r="Z62" s="16"/>
      <c r="AA62" s="16"/>
      <c r="AB62" s="16"/>
      <c r="AC62" s="21"/>
      <c r="AD62" s="16"/>
      <c r="AE62" s="16"/>
      <c r="AF62" s="16"/>
      <c r="AG62" s="16"/>
    </row>
    <row r="63" spans="1:33" ht="41.45" customHeight="1">
      <c r="A63" s="16"/>
      <c r="B63" s="16"/>
      <c r="C63" s="16"/>
      <c r="D63" s="16"/>
      <c r="J63" s="16"/>
      <c r="K63" s="16"/>
      <c r="L63" s="16"/>
      <c r="M63" s="16"/>
      <c r="N63" s="16"/>
      <c r="O63" s="16"/>
      <c r="P63" s="16"/>
      <c r="Q63" s="16"/>
      <c r="S63" s="16"/>
      <c r="T63" s="16"/>
      <c r="U63" s="16"/>
      <c r="V63" s="16"/>
      <c r="W63" s="16"/>
      <c r="X63" s="16"/>
      <c r="Y63" s="16"/>
      <c r="Z63" s="16"/>
      <c r="AA63" s="16"/>
      <c r="AB63" s="16"/>
      <c r="AC63" s="21"/>
      <c r="AD63" s="16"/>
      <c r="AE63" s="16"/>
      <c r="AF63" s="16"/>
      <c r="AG63" s="16"/>
    </row>
    <row r="64" spans="1:33" ht="69" customHeight="1">
      <c r="A64" s="15"/>
      <c r="B64" s="16"/>
      <c r="C64" s="16"/>
      <c r="D64" s="16"/>
      <c r="J64" s="16"/>
      <c r="K64" s="16"/>
      <c r="L64" s="16"/>
      <c r="M64" s="16"/>
      <c r="N64" s="16"/>
      <c r="O64" s="16"/>
      <c r="P64" s="16"/>
      <c r="Q64" s="16"/>
      <c r="S64" s="16"/>
      <c r="T64" s="16"/>
      <c r="U64" s="16"/>
      <c r="V64" s="16"/>
      <c r="W64" s="16"/>
      <c r="X64" s="16"/>
      <c r="Y64" s="16"/>
      <c r="Z64" s="16"/>
      <c r="AA64" s="16"/>
      <c r="AB64" s="16"/>
      <c r="AC64" s="21"/>
      <c r="AD64" s="16"/>
      <c r="AE64" s="16"/>
      <c r="AF64" s="16"/>
      <c r="AG64" s="16"/>
    </row>
    <row r="65" spans="1:33" ht="41.45" customHeight="1">
      <c r="A65" s="15"/>
      <c r="B65" s="16"/>
      <c r="C65" s="16"/>
      <c r="D65" s="16"/>
      <c r="J65" s="16"/>
      <c r="K65" s="16"/>
      <c r="L65" s="16"/>
      <c r="M65" s="16"/>
      <c r="N65" s="16"/>
      <c r="O65" s="16"/>
      <c r="P65" s="16"/>
      <c r="Q65" s="16"/>
      <c r="S65" s="16"/>
      <c r="T65" s="16"/>
      <c r="U65" s="16"/>
      <c r="V65" s="16"/>
      <c r="W65" s="16"/>
      <c r="X65" s="16"/>
      <c r="Y65" s="16"/>
      <c r="Z65" s="16"/>
      <c r="AA65" s="16"/>
      <c r="AB65" s="16"/>
      <c r="AC65" s="21"/>
      <c r="AD65" s="16"/>
      <c r="AE65" s="16"/>
      <c r="AF65" s="16"/>
      <c r="AG65" s="16"/>
    </row>
    <row r="66" spans="1:33" ht="55.15" customHeight="1">
      <c r="A66" s="15"/>
      <c r="B66" s="16"/>
      <c r="C66" s="16"/>
      <c r="D66" s="16"/>
      <c r="J66" s="16"/>
      <c r="K66" s="16"/>
      <c r="L66" s="16"/>
      <c r="M66" s="16"/>
      <c r="N66" s="16"/>
      <c r="O66" s="16"/>
      <c r="P66" s="16"/>
      <c r="Q66" s="16"/>
      <c r="S66" s="16"/>
      <c r="T66" s="16"/>
      <c r="U66" s="16"/>
      <c r="V66" s="16"/>
      <c r="W66" s="16"/>
      <c r="X66" s="16"/>
      <c r="Y66" s="16"/>
      <c r="Z66" s="16"/>
      <c r="AA66" s="16"/>
      <c r="AB66" s="16"/>
      <c r="AC66" s="21"/>
      <c r="AD66" s="16"/>
      <c r="AE66" s="16"/>
      <c r="AF66" s="16"/>
      <c r="AG66" s="16"/>
    </row>
    <row r="67" spans="1:33" ht="41.45" customHeight="1">
      <c r="A67" s="16"/>
      <c r="B67" s="16"/>
      <c r="C67" s="16"/>
      <c r="D67" s="16"/>
      <c r="E67" s="67"/>
      <c r="J67" s="16"/>
      <c r="K67" s="16"/>
      <c r="L67" s="16"/>
      <c r="M67" s="16"/>
      <c r="N67" s="16"/>
      <c r="O67" s="16"/>
      <c r="P67" s="16"/>
      <c r="Q67" s="16"/>
      <c r="S67" s="16"/>
      <c r="T67" s="16"/>
      <c r="U67" s="16"/>
      <c r="V67" s="16"/>
      <c r="W67" s="16"/>
      <c r="X67" s="16"/>
      <c r="Y67" s="16"/>
      <c r="Z67" s="16"/>
      <c r="AA67" s="16"/>
      <c r="AB67" s="16"/>
      <c r="AC67" s="21"/>
      <c r="AD67" s="16"/>
      <c r="AE67" s="16"/>
      <c r="AF67" s="16"/>
      <c r="AG67" s="16"/>
    </row>
    <row r="68" spans="1:33" ht="41.45" customHeight="1">
      <c r="A68" s="16"/>
      <c r="B68" s="16"/>
      <c r="C68" s="16"/>
      <c r="D68" s="16"/>
      <c r="E68" s="67"/>
      <c r="J68" s="16"/>
      <c r="K68" s="16"/>
      <c r="L68" s="16"/>
      <c r="M68" s="16"/>
      <c r="N68" s="16"/>
      <c r="O68" s="16"/>
      <c r="P68" s="16"/>
      <c r="Q68" s="16"/>
      <c r="S68" s="16"/>
      <c r="T68" s="16"/>
      <c r="U68" s="16"/>
      <c r="V68" s="16"/>
      <c r="W68" s="16"/>
      <c r="X68" s="16"/>
      <c r="Y68" s="16"/>
      <c r="Z68" s="16"/>
      <c r="AA68" s="16"/>
      <c r="AB68" s="16"/>
      <c r="AC68" s="21"/>
      <c r="AD68" s="16"/>
      <c r="AE68" s="16"/>
      <c r="AF68" s="16"/>
      <c r="AG68" s="16"/>
    </row>
    <row r="69" spans="1:33" ht="41.45" customHeight="1">
      <c r="A69" s="16"/>
      <c r="B69" s="16"/>
      <c r="C69" s="16"/>
      <c r="D69" s="16"/>
      <c r="E69" s="67"/>
      <c r="J69" s="16"/>
      <c r="K69" s="16"/>
      <c r="L69" s="16"/>
      <c r="M69" s="16"/>
      <c r="N69" s="16"/>
      <c r="O69" s="16"/>
      <c r="P69" s="16"/>
      <c r="Q69" s="16"/>
      <c r="S69" s="16"/>
      <c r="T69" s="16"/>
      <c r="U69" s="16"/>
      <c r="V69" s="16"/>
      <c r="W69" s="16"/>
      <c r="X69" s="16"/>
      <c r="Y69" s="16"/>
      <c r="Z69" s="16"/>
      <c r="AA69" s="16"/>
      <c r="AB69" s="16"/>
      <c r="AC69" s="21"/>
      <c r="AD69" s="16"/>
      <c r="AE69" s="16"/>
      <c r="AF69" s="16"/>
      <c r="AG69" s="16"/>
    </row>
    <row r="70" spans="1:33" ht="41.45" customHeight="1">
      <c r="A70" s="16"/>
      <c r="B70" s="16"/>
      <c r="C70" s="16"/>
      <c r="D70" s="16"/>
      <c r="E70" s="67"/>
      <c r="J70" s="16"/>
      <c r="K70" s="16"/>
      <c r="L70" s="16"/>
      <c r="M70" s="16"/>
      <c r="N70" s="16"/>
      <c r="O70" s="16"/>
      <c r="P70" s="16"/>
      <c r="Q70" s="16"/>
      <c r="S70" s="16"/>
      <c r="T70" s="16"/>
      <c r="U70" s="16"/>
      <c r="V70" s="16"/>
      <c r="W70" s="16"/>
      <c r="X70" s="16"/>
      <c r="Y70" s="16"/>
      <c r="Z70" s="16"/>
      <c r="AA70" s="16"/>
      <c r="AB70" s="16"/>
      <c r="AC70" s="21"/>
      <c r="AD70" s="16"/>
      <c r="AE70" s="16"/>
      <c r="AF70" s="16"/>
      <c r="AG70" s="16"/>
    </row>
    <row r="71" spans="1:33" ht="55.15" customHeight="1">
      <c r="E71" s="67"/>
    </row>
    <row r="72" spans="1:33" ht="96.6" customHeight="1"/>
    <row r="73" spans="1:33" ht="41.45" customHeight="1"/>
    <row r="74" spans="1:33" ht="55.15" customHeight="1"/>
    <row r="75" spans="1:33" ht="41.45" customHeight="1"/>
    <row r="76" spans="1:33" ht="55.15" customHeight="1"/>
    <row r="77" spans="1:33" ht="55.15" customHeight="1"/>
    <row r="78" spans="1:33" ht="13.9" customHeight="1"/>
    <row r="79" spans="1:33" ht="14.45" customHeight="1">
      <c r="A79" s="2"/>
    </row>
    <row r="80" spans="1:33" ht="12.75"/>
    <row r="81" ht="12.75"/>
    <row r="82" ht="12.75"/>
    <row r="83" ht="12.75"/>
    <row r="84" ht="12.75"/>
    <row r="85" ht="12.75"/>
  </sheetData>
  <autoFilter ref="A4:AG78" xr:uid="{EB543BC6-B0B1-4342-9A75-9B7169221E73}">
    <filterColumn colId="5" showButton="0"/>
    <filterColumn colId="6" showButton="0"/>
    <filterColumn colId="7" showButton="0"/>
    <filterColumn colId="9" showButton="0"/>
    <filterColumn colId="10" showButton="0"/>
    <filterColumn colId="11" showButton="0"/>
    <filterColumn colId="18" showButton="0"/>
    <filterColumn colId="19" showButton="0"/>
    <filterColumn colId="20" showButton="0"/>
    <filterColumn colId="21" showButton="0"/>
    <filterColumn colId="22" showButton="0"/>
    <filterColumn colId="24" showButton="0"/>
    <filterColumn colId="25" showButton="0"/>
    <filterColumn colId="26" showButton="0"/>
    <filterColumn colId="29" showButton="0"/>
    <filterColumn colId="30" showButton="0"/>
  </autoFilter>
  <mergeCells count="261">
    <mergeCell ref="A1:AF1"/>
    <mergeCell ref="A2:AF2"/>
    <mergeCell ref="F58:I58"/>
    <mergeCell ref="J58:M58"/>
    <mergeCell ref="S58:X58"/>
    <mergeCell ref="AD58:AE58"/>
    <mergeCell ref="F59:I59"/>
    <mergeCell ref="J59:M59"/>
    <mergeCell ref="S59:X59"/>
    <mergeCell ref="AD59:AE59"/>
    <mergeCell ref="F53:I53"/>
    <mergeCell ref="J53:M53"/>
    <mergeCell ref="S53:X53"/>
    <mergeCell ref="AD53:AE53"/>
    <mergeCell ref="F54:I54"/>
    <mergeCell ref="J54:M54"/>
    <mergeCell ref="S54:X54"/>
    <mergeCell ref="AD54:AE54"/>
    <mergeCell ref="F50:I50"/>
    <mergeCell ref="J50:M50"/>
    <mergeCell ref="S50:X50"/>
    <mergeCell ref="AD50:AE50"/>
    <mergeCell ref="F51:I51"/>
    <mergeCell ref="J51:M51"/>
    <mergeCell ref="F60:I60"/>
    <mergeCell ref="J60:M60"/>
    <mergeCell ref="S60:X60"/>
    <mergeCell ref="F57:I57"/>
    <mergeCell ref="J57:M57"/>
    <mergeCell ref="S57:X57"/>
    <mergeCell ref="AD57:AE57"/>
    <mergeCell ref="F55:I55"/>
    <mergeCell ref="J55:M55"/>
    <mergeCell ref="S55:X55"/>
    <mergeCell ref="AD55:AE55"/>
    <mergeCell ref="F56:I56"/>
    <mergeCell ref="J56:M56"/>
    <mergeCell ref="S56:X56"/>
    <mergeCell ref="AD56:AE56"/>
    <mergeCell ref="AD60:AE60"/>
    <mergeCell ref="S51:X51"/>
    <mergeCell ref="AD51:AE51"/>
    <mergeCell ref="F52:I52"/>
    <mergeCell ref="J52:M52"/>
    <mergeCell ref="S52:X52"/>
    <mergeCell ref="AD52:AE52"/>
    <mergeCell ref="F47:I47"/>
    <mergeCell ref="J47:M47"/>
    <mergeCell ref="S47:X47"/>
    <mergeCell ref="AD47:AE47"/>
    <mergeCell ref="F48:I48"/>
    <mergeCell ref="J48:M48"/>
    <mergeCell ref="S48:X48"/>
    <mergeCell ref="AD48:AE48"/>
    <mergeCell ref="F49:I49"/>
    <mergeCell ref="J49:M49"/>
    <mergeCell ref="S49:X49"/>
    <mergeCell ref="AD49:AE49"/>
    <mergeCell ref="F44:I44"/>
    <mergeCell ref="J44:M44"/>
    <mergeCell ref="S44:X44"/>
    <mergeCell ref="AD44:AE44"/>
    <mergeCell ref="F45:I45"/>
    <mergeCell ref="J45:M45"/>
    <mergeCell ref="S45:X45"/>
    <mergeCell ref="AD45:AE45"/>
    <mergeCell ref="F46:I46"/>
    <mergeCell ref="J46:M46"/>
    <mergeCell ref="S46:X46"/>
    <mergeCell ref="AD46:AE46"/>
    <mergeCell ref="A42:AF42"/>
    <mergeCell ref="F43:I43"/>
    <mergeCell ref="J43:M43"/>
    <mergeCell ref="S43:X43"/>
    <mergeCell ref="AD43:AE43"/>
    <mergeCell ref="F11:I11"/>
    <mergeCell ref="J11:M11"/>
    <mergeCell ref="S11:X11"/>
    <mergeCell ref="AD11:AE11"/>
    <mergeCell ref="A40:A41"/>
    <mergeCell ref="B40:B41"/>
    <mergeCell ref="C40:C41"/>
    <mergeCell ref="D40:D41"/>
    <mergeCell ref="E40:E41"/>
    <mergeCell ref="F40:I41"/>
    <mergeCell ref="J40:M41"/>
    <mergeCell ref="N40:N41"/>
    <mergeCell ref="O40:O41"/>
    <mergeCell ref="P40:P41"/>
    <mergeCell ref="Q40:Q41"/>
    <mergeCell ref="R40:R41"/>
    <mergeCell ref="S40:X41"/>
    <mergeCell ref="Y40:AB40"/>
    <mergeCell ref="AC40:AC41"/>
    <mergeCell ref="AD40:AF40"/>
    <mergeCell ref="AD41:AE41"/>
    <mergeCell ref="F37:I37"/>
    <mergeCell ref="J37:M37"/>
    <mergeCell ref="S37:X37"/>
    <mergeCell ref="AD37:AE37"/>
    <mergeCell ref="F38:I38"/>
    <mergeCell ref="J38:M38"/>
    <mergeCell ref="S38:X38"/>
    <mergeCell ref="AD38:AE38"/>
    <mergeCell ref="F39:I39"/>
    <mergeCell ref="J39:M39"/>
    <mergeCell ref="S39:X39"/>
    <mergeCell ref="AD39:AE39"/>
    <mergeCell ref="J34:M34"/>
    <mergeCell ref="S34:X34"/>
    <mergeCell ref="AD34:AE34"/>
    <mergeCell ref="F35:I35"/>
    <mergeCell ref="J35:M35"/>
    <mergeCell ref="S35:X35"/>
    <mergeCell ref="AD35:AE35"/>
    <mergeCell ref="F36:I36"/>
    <mergeCell ref="J36:M36"/>
    <mergeCell ref="S36:X36"/>
    <mergeCell ref="AD36:AE36"/>
    <mergeCell ref="AM16:AP16"/>
    <mergeCell ref="AL18:AP18"/>
    <mergeCell ref="AL19:AP25"/>
    <mergeCell ref="AM10:AP10"/>
    <mergeCell ref="AM11:AP11"/>
    <mergeCell ref="AM12:AP12"/>
    <mergeCell ref="AM13:AP13"/>
    <mergeCell ref="AM14:AP14"/>
    <mergeCell ref="AD31:AE31"/>
    <mergeCell ref="AD20:AE20"/>
    <mergeCell ref="AD23:AE23"/>
    <mergeCell ref="AD21:AE21"/>
    <mergeCell ref="AM9:AP9"/>
    <mergeCell ref="F28:I28"/>
    <mergeCell ref="AM5:AP5"/>
    <mergeCell ref="AM6:AP6"/>
    <mergeCell ref="AM7:AP7"/>
    <mergeCell ref="AM8:AP8"/>
    <mergeCell ref="F27:I27"/>
    <mergeCell ref="J27:M27"/>
    <mergeCell ref="J28:M28"/>
    <mergeCell ref="AD24:AE24"/>
    <mergeCell ref="AD25:AE25"/>
    <mergeCell ref="AD26:AE26"/>
    <mergeCell ref="S27:X27"/>
    <mergeCell ref="AD27:AE27"/>
    <mergeCell ref="S28:X28"/>
    <mergeCell ref="AD28:AE28"/>
    <mergeCell ref="F23:I23"/>
    <mergeCell ref="J23:M23"/>
    <mergeCell ref="S23:X23"/>
    <mergeCell ref="F17:I17"/>
    <mergeCell ref="J17:M17"/>
    <mergeCell ref="S17:X17"/>
    <mergeCell ref="AD17:AE17"/>
    <mergeCell ref="AM15:AP15"/>
    <mergeCell ref="F24:I24"/>
    <mergeCell ref="J24:M24"/>
    <mergeCell ref="S24:X24"/>
    <mergeCell ref="F25:I25"/>
    <mergeCell ref="J25:M25"/>
    <mergeCell ref="F26:I26"/>
    <mergeCell ref="J26:M26"/>
    <mergeCell ref="S25:X25"/>
    <mergeCell ref="S26:X26"/>
    <mergeCell ref="F22:I22"/>
    <mergeCell ref="J22:M22"/>
    <mergeCell ref="S22:X22"/>
    <mergeCell ref="AD22:AE22"/>
    <mergeCell ref="F21:I21"/>
    <mergeCell ref="J21:M21"/>
    <mergeCell ref="S21:X21"/>
    <mergeCell ref="J15:M15"/>
    <mergeCell ref="S15:X15"/>
    <mergeCell ref="AD15:AE15"/>
    <mergeCell ref="F16:I16"/>
    <mergeCell ref="J16:M16"/>
    <mergeCell ref="S16:X16"/>
    <mergeCell ref="AD16:AE16"/>
    <mergeCell ref="F15:I15"/>
    <mergeCell ref="F18:I18"/>
    <mergeCell ref="J18:M18"/>
    <mergeCell ref="S18:X18"/>
    <mergeCell ref="AD18:AE18"/>
    <mergeCell ref="F19:I19"/>
    <mergeCell ref="J19:M19"/>
    <mergeCell ref="S19:X19"/>
    <mergeCell ref="AD19:AE19"/>
    <mergeCell ref="F20:I20"/>
    <mergeCell ref="J20:M20"/>
    <mergeCell ref="S20:X20"/>
    <mergeCell ref="J12:M12"/>
    <mergeCell ref="S12:X12"/>
    <mergeCell ref="AD12:AE12"/>
    <mergeCell ref="F14:I14"/>
    <mergeCell ref="J13:M13"/>
    <mergeCell ref="S13:X13"/>
    <mergeCell ref="AD13:AE13"/>
    <mergeCell ref="F12:I12"/>
    <mergeCell ref="F13:I13"/>
    <mergeCell ref="AD14:AE14"/>
    <mergeCell ref="J14:M14"/>
    <mergeCell ref="S14:X14"/>
    <mergeCell ref="J10:M10"/>
    <mergeCell ref="S10:X10"/>
    <mergeCell ref="AD10:AE10"/>
    <mergeCell ref="F7:I7"/>
    <mergeCell ref="J7:M7"/>
    <mergeCell ref="S7:X7"/>
    <mergeCell ref="AD7:AE7"/>
    <mergeCell ref="F8:I8"/>
    <mergeCell ref="J8:M8"/>
    <mergeCell ref="S8:X8"/>
    <mergeCell ref="AD8:AE8"/>
    <mergeCell ref="F10:I10"/>
    <mergeCell ref="R4:R5"/>
    <mergeCell ref="S4:X5"/>
    <mergeCell ref="Y4:AB4"/>
    <mergeCell ref="F9:I9"/>
    <mergeCell ref="J9:M9"/>
    <mergeCell ref="S9:X9"/>
    <mergeCell ref="A3:AF3"/>
    <mergeCell ref="A4:A5"/>
    <mergeCell ref="B4:B5"/>
    <mergeCell ref="C4:C5"/>
    <mergeCell ref="D4:D5"/>
    <mergeCell ref="E4:E5"/>
    <mergeCell ref="F4:I5"/>
    <mergeCell ref="J4:M5"/>
    <mergeCell ref="N4:N5"/>
    <mergeCell ref="AC4:AC5"/>
    <mergeCell ref="AD4:AF4"/>
    <mergeCell ref="AD5:AE5"/>
    <mergeCell ref="O4:O5"/>
    <mergeCell ref="P4:P5"/>
    <mergeCell ref="Q4:Q5"/>
    <mergeCell ref="AD9:AE9"/>
    <mergeCell ref="A6:AF6"/>
    <mergeCell ref="F29:I29"/>
    <mergeCell ref="J29:M29"/>
    <mergeCell ref="S29:X29"/>
    <mergeCell ref="AD29:AE29"/>
    <mergeCell ref="F61:I61"/>
    <mergeCell ref="J61:M61"/>
    <mergeCell ref="S61:X61"/>
    <mergeCell ref="AD61:AE61"/>
    <mergeCell ref="F30:I30"/>
    <mergeCell ref="J30:M30"/>
    <mergeCell ref="S30:X30"/>
    <mergeCell ref="AD30:AE30"/>
    <mergeCell ref="F31:I31"/>
    <mergeCell ref="J31:M31"/>
    <mergeCell ref="S31:X31"/>
    <mergeCell ref="F32:I32"/>
    <mergeCell ref="J32:M32"/>
    <mergeCell ref="S32:X32"/>
    <mergeCell ref="AD32:AE32"/>
    <mergeCell ref="F33:I33"/>
    <mergeCell ref="J33:M33"/>
    <mergeCell ref="S33:X33"/>
    <mergeCell ref="AD33:AE33"/>
    <mergeCell ref="F34:I34"/>
  </mergeCells>
  <conditionalFormatting sqref="P7:P28 AA7:AA28">
    <cfRule type="cellIs" dxfId="94" priority="348" stopIfTrue="1" operator="between">
      <formula>1</formula>
      <formula>4</formula>
    </cfRule>
    <cfRule type="cellIs" dxfId="93" priority="349" stopIfTrue="1" operator="between">
      <formula>1</formula>
      <formula>4</formula>
    </cfRule>
    <cfRule type="cellIs" dxfId="92" priority="356" stopIfTrue="1" operator="between">
      <formula>4</formula>
      <formula>1</formula>
    </cfRule>
    <cfRule type="cellIs" dxfId="91" priority="357" stopIfTrue="1" operator="between">
      <formula>5</formula>
      <formula>5</formula>
    </cfRule>
    <cfRule type="cellIs" dxfId="90" priority="358" stopIfTrue="1" operator="between">
      <formula>6</formula>
      <formula>7</formula>
    </cfRule>
  </conditionalFormatting>
  <conditionalFormatting sqref="P30:P39">
    <cfRule type="cellIs" dxfId="89" priority="170" stopIfTrue="1" operator="between">
      <formula>1</formula>
      <formula>4</formula>
    </cfRule>
    <cfRule type="cellIs" dxfId="88" priority="172" stopIfTrue="1" operator="between">
      <formula>1</formula>
      <formula>4</formula>
    </cfRule>
    <cfRule type="cellIs" dxfId="87" priority="180" stopIfTrue="1" operator="between">
      <formula>4</formula>
      <formula>1</formula>
    </cfRule>
    <cfRule type="cellIs" dxfId="86" priority="181" stopIfTrue="1" operator="between">
      <formula>5</formula>
      <formula>5</formula>
    </cfRule>
    <cfRule type="cellIs" dxfId="85" priority="182" stopIfTrue="1" operator="between">
      <formula>6</formula>
      <formula>7</formula>
    </cfRule>
  </conditionalFormatting>
  <conditionalFormatting sqref="P43:P61">
    <cfRule type="cellIs" dxfId="84" priority="81" stopIfTrue="1" operator="between">
      <formula>1</formula>
      <formula>4</formula>
    </cfRule>
    <cfRule type="cellIs" dxfId="83" priority="82" stopIfTrue="1" operator="between">
      <formula>1</formula>
      <formula>4</formula>
    </cfRule>
    <cfRule type="cellIs" dxfId="82" priority="89" stopIfTrue="1" operator="between">
      <formula>4</formula>
      <formula>1</formula>
    </cfRule>
    <cfRule type="cellIs" dxfId="81" priority="90" stopIfTrue="1" operator="between">
      <formula>5</formula>
      <formula>5</formula>
    </cfRule>
    <cfRule type="cellIs" dxfId="80" priority="91" stopIfTrue="1" operator="between">
      <formula>6</formula>
      <formula>7</formula>
    </cfRule>
  </conditionalFormatting>
  <conditionalFormatting sqref="P7:Q28">
    <cfRule type="cellIs" dxfId="79" priority="290" stopIfTrue="1" operator="between">
      <formula>10</formula>
      <formula>8</formula>
    </cfRule>
  </conditionalFormatting>
  <conditionalFormatting sqref="P30:Q36">
    <cfRule type="cellIs" dxfId="78" priority="209" stopIfTrue="1" operator="between">
      <formula>10</formula>
      <formula>8</formula>
    </cfRule>
  </conditionalFormatting>
  <conditionalFormatting sqref="P37:Q39">
    <cfRule type="cellIs" dxfId="77" priority="119" stopIfTrue="1" operator="between">
      <formula>10</formula>
      <formula>8</formula>
    </cfRule>
  </conditionalFormatting>
  <conditionalFormatting sqref="P43:Q61">
    <cfRule type="cellIs" dxfId="76" priority="27" stopIfTrue="1" operator="between">
      <formula>10</formula>
      <formula>8</formula>
    </cfRule>
  </conditionalFormatting>
  <conditionalFormatting sqref="Q7:Q28 AB7:AB28">
    <cfRule type="containsText" dxfId="75" priority="347" stopIfTrue="1" operator="containsText" text="Bajo">
      <formula>NOT(ISERROR(SEARCH("Bajo",Q7)))</formula>
    </cfRule>
    <cfRule type="containsText" dxfId="74" priority="350" stopIfTrue="1" operator="containsText" text="Bajo">
      <formula>NOT(ISERROR(SEARCH("Bajo",Q7)))</formula>
    </cfRule>
    <cfRule type="containsText" dxfId="73" priority="351" stopIfTrue="1" operator="containsText" text="Alto">
      <formula>NOT(ISERROR(SEARCH("Alto",Q7)))</formula>
    </cfRule>
    <cfRule type="containsText" dxfId="72" priority="352" stopIfTrue="1" operator="containsText" text="Medio">
      <formula>NOT(ISERROR(SEARCH("Medio",Q7)))</formula>
    </cfRule>
    <cfRule type="containsText" dxfId="71" priority="353" stopIfTrue="1" operator="containsText" text="Medio">
      <formula>NOT(ISERROR(SEARCH("Medio",Q7)))</formula>
    </cfRule>
    <cfRule type="containsText" dxfId="70" priority="354" stopIfTrue="1" operator="containsText" text="Extremo">
      <formula>NOT(ISERROR(SEARCH("Extremo",Q7)))</formula>
    </cfRule>
    <cfRule type="expression" dxfId="69" priority="355" stopIfTrue="1">
      <formula>"Extremo"</formula>
    </cfRule>
  </conditionalFormatting>
  <conditionalFormatting sqref="Q30:Q39">
    <cfRule type="containsText" dxfId="68" priority="169" stopIfTrue="1" operator="containsText" text="Bajo">
      <formula>NOT(ISERROR(SEARCH("Bajo",Q30)))</formula>
    </cfRule>
    <cfRule type="containsText" dxfId="67" priority="173" stopIfTrue="1" operator="containsText" text="Bajo">
      <formula>NOT(ISERROR(SEARCH("Bajo",Q30)))</formula>
    </cfRule>
    <cfRule type="containsText" dxfId="66" priority="174" stopIfTrue="1" operator="containsText" text="Alto">
      <formula>NOT(ISERROR(SEARCH("Alto",Q30)))</formula>
    </cfRule>
    <cfRule type="containsText" dxfId="65" priority="175" stopIfTrue="1" operator="containsText" text="Medio">
      <formula>NOT(ISERROR(SEARCH("Medio",Q30)))</formula>
    </cfRule>
    <cfRule type="containsText" dxfId="64" priority="176" stopIfTrue="1" operator="containsText" text="Medio">
      <formula>NOT(ISERROR(SEARCH("Medio",Q30)))</formula>
    </cfRule>
    <cfRule type="containsText" dxfId="63" priority="177" stopIfTrue="1" operator="containsText" text="Extremo">
      <formula>NOT(ISERROR(SEARCH("Extremo",Q30)))</formula>
    </cfRule>
    <cfRule type="expression" dxfId="62" priority="178" stopIfTrue="1">
      <formula>"Extremo"</formula>
    </cfRule>
  </conditionalFormatting>
  <conditionalFormatting sqref="Q43:Q61">
    <cfRule type="containsText" dxfId="61" priority="80" stopIfTrue="1" operator="containsText" text="Bajo">
      <formula>NOT(ISERROR(SEARCH("Bajo",Q43)))</formula>
    </cfRule>
    <cfRule type="containsText" dxfId="60" priority="83" stopIfTrue="1" operator="containsText" text="Bajo">
      <formula>NOT(ISERROR(SEARCH("Bajo",Q43)))</formula>
    </cfRule>
    <cfRule type="containsText" dxfId="59" priority="84" stopIfTrue="1" operator="containsText" text="Alto">
      <formula>NOT(ISERROR(SEARCH("Alto",Q43)))</formula>
    </cfRule>
    <cfRule type="containsText" dxfId="58" priority="85" stopIfTrue="1" operator="containsText" text="Medio">
      <formula>NOT(ISERROR(SEARCH("Medio",Q43)))</formula>
    </cfRule>
    <cfRule type="containsText" dxfId="57" priority="86" stopIfTrue="1" operator="containsText" text="Medio">
      <formula>NOT(ISERROR(SEARCH("Medio",Q43)))</formula>
    </cfRule>
    <cfRule type="containsText" dxfId="56" priority="87" stopIfTrue="1" operator="containsText" text="Extremo">
      <formula>NOT(ISERROR(SEARCH("Extremo",Q43)))</formula>
    </cfRule>
    <cfRule type="expression" dxfId="55" priority="88" stopIfTrue="1">
      <formula>"Extremo"</formula>
    </cfRule>
  </conditionalFormatting>
  <conditionalFormatting sqref="AA30:AA39">
    <cfRule type="cellIs" dxfId="54" priority="155" stopIfTrue="1" operator="between">
      <formula>1</formula>
      <formula>4</formula>
    </cfRule>
    <cfRule type="cellIs" dxfId="53" priority="157" stopIfTrue="1" operator="between">
      <formula>1</formula>
      <formula>4</formula>
    </cfRule>
    <cfRule type="cellIs" dxfId="52" priority="165" stopIfTrue="1" operator="between">
      <formula>4</formula>
      <formula>1</formula>
    </cfRule>
    <cfRule type="cellIs" dxfId="51" priority="166" stopIfTrue="1" operator="between">
      <formula>5</formula>
      <formula>5</formula>
    </cfRule>
    <cfRule type="cellIs" dxfId="50" priority="167" stopIfTrue="1" operator="between">
      <formula>6</formula>
      <formula>7</formula>
    </cfRule>
  </conditionalFormatting>
  <conditionalFormatting sqref="AA37:AA39">
    <cfRule type="cellIs" dxfId="49" priority="168" stopIfTrue="1" operator="between">
      <formula>10</formula>
      <formula>8</formula>
    </cfRule>
  </conditionalFormatting>
  <conditionalFormatting sqref="AA43:AA61">
    <cfRule type="cellIs" dxfId="48" priority="94" stopIfTrue="1" operator="between">
      <formula>1</formula>
      <formula>4</formula>
    </cfRule>
    <cfRule type="cellIs" dxfId="47" priority="95" stopIfTrue="1" operator="between">
      <formula>1</formula>
      <formula>4</formula>
    </cfRule>
    <cfRule type="cellIs" dxfId="46" priority="102" stopIfTrue="1" operator="between">
      <formula>4</formula>
      <formula>1</formula>
    </cfRule>
    <cfRule type="cellIs" dxfId="45" priority="103" stopIfTrue="1" operator="between">
      <formula>5</formula>
      <formula>5</formula>
    </cfRule>
    <cfRule type="cellIs" dxfId="44" priority="104" stopIfTrue="1" operator="between">
      <formula>6</formula>
      <formula>7</formula>
    </cfRule>
  </conditionalFormatting>
  <conditionalFormatting sqref="AA7:AB28">
    <cfRule type="cellIs" dxfId="43" priority="289" stopIfTrue="1" operator="between">
      <formula>10</formula>
      <formula>8</formula>
    </cfRule>
  </conditionalFormatting>
  <conditionalFormatting sqref="AA30:AB36">
    <cfRule type="cellIs" dxfId="42" priority="194" stopIfTrue="1" operator="between">
      <formula>10</formula>
      <formula>8</formula>
    </cfRule>
  </conditionalFormatting>
  <conditionalFormatting sqref="AA43:AB61">
    <cfRule type="cellIs" dxfId="41" priority="28" stopIfTrue="1" operator="between">
      <formula>10</formula>
      <formula>8</formula>
    </cfRule>
  </conditionalFormatting>
  <conditionalFormatting sqref="AB30:AB39">
    <cfRule type="containsText" dxfId="40" priority="154" stopIfTrue="1" operator="containsText" text="Bajo">
      <formula>NOT(ISERROR(SEARCH("Bajo",AB30)))</formula>
    </cfRule>
    <cfRule type="containsText" dxfId="39" priority="158" stopIfTrue="1" operator="containsText" text="Bajo">
      <formula>NOT(ISERROR(SEARCH("Bajo",AB30)))</formula>
    </cfRule>
    <cfRule type="containsText" dxfId="38" priority="159" stopIfTrue="1" operator="containsText" text="Alto">
      <formula>NOT(ISERROR(SEARCH("Alto",AB30)))</formula>
    </cfRule>
    <cfRule type="containsText" dxfId="37" priority="160" stopIfTrue="1" operator="containsText" text="Medio">
      <formula>NOT(ISERROR(SEARCH("Medio",AB30)))</formula>
    </cfRule>
    <cfRule type="containsText" dxfId="36" priority="161" stopIfTrue="1" operator="containsText" text="Medio">
      <formula>NOT(ISERROR(SEARCH("Medio",AB30)))</formula>
    </cfRule>
    <cfRule type="containsText" dxfId="35" priority="162" stopIfTrue="1" operator="containsText" text="Extremo">
      <formula>NOT(ISERROR(SEARCH("Extremo",AB30)))</formula>
    </cfRule>
    <cfRule type="expression" dxfId="34" priority="163" stopIfTrue="1">
      <formula>"Extremo"</formula>
    </cfRule>
  </conditionalFormatting>
  <conditionalFormatting sqref="AB37:AB39">
    <cfRule type="cellIs" dxfId="33" priority="164" stopIfTrue="1" operator="between">
      <formula>10</formula>
      <formula>8</formula>
    </cfRule>
  </conditionalFormatting>
  <conditionalFormatting sqref="AB43:AB61">
    <cfRule type="containsText" dxfId="32" priority="93" stopIfTrue="1" operator="containsText" text="Bajo">
      <formula>NOT(ISERROR(SEARCH("Bajo",AB43)))</formula>
    </cfRule>
    <cfRule type="containsText" dxfId="31" priority="96" stopIfTrue="1" operator="containsText" text="Bajo">
      <formula>NOT(ISERROR(SEARCH("Bajo",AB43)))</formula>
    </cfRule>
    <cfRule type="containsText" dxfId="30" priority="97" stopIfTrue="1" operator="containsText" text="Alto">
      <formula>NOT(ISERROR(SEARCH("Alto",AB43)))</formula>
    </cfRule>
    <cfRule type="containsText" dxfId="29" priority="98" stopIfTrue="1" operator="containsText" text="Medio">
      <formula>NOT(ISERROR(SEARCH("Medio",AB43)))</formula>
    </cfRule>
    <cfRule type="containsText" dxfId="28" priority="99" stopIfTrue="1" operator="containsText" text="Medio">
      <formula>NOT(ISERROR(SEARCH("Medio",AB43)))</formula>
    </cfRule>
    <cfRule type="containsText" dxfId="27" priority="100" stopIfTrue="1" operator="containsText" text="Extremo">
      <formula>NOT(ISERROR(SEARCH("Extremo",AB43)))</formula>
    </cfRule>
    <cfRule type="expression" dxfId="26" priority="101" stopIfTrue="1">
      <formula>"Extremo"</formula>
    </cfRule>
  </conditionalFormatting>
  <conditionalFormatting sqref="P29">
    <cfRule type="cellIs" dxfId="25" priority="4" stopIfTrue="1" operator="between">
      <formula>1</formula>
      <formula>4</formula>
    </cfRule>
    <cfRule type="cellIs" dxfId="24" priority="5" stopIfTrue="1" operator="between">
      <formula>1</formula>
      <formula>4</formula>
    </cfRule>
    <cfRule type="cellIs" dxfId="23" priority="12" stopIfTrue="1" operator="between">
      <formula>4</formula>
      <formula>1</formula>
    </cfRule>
    <cfRule type="cellIs" dxfId="22" priority="13" stopIfTrue="1" operator="between">
      <formula>5</formula>
      <formula>5</formula>
    </cfRule>
    <cfRule type="cellIs" dxfId="21" priority="14" stopIfTrue="1" operator="between">
      <formula>6</formula>
      <formula>7</formula>
    </cfRule>
  </conditionalFormatting>
  <conditionalFormatting sqref="P29:Q29">
    <cfRule type="cellIs" dxfId="20" priority="1" stopIfTrue="1" operator="between">
      <formula>10</formula>
      <formula>8</formula>
    </cfRule>
  </conditionalFormatting>
  <conditionalFormatting sqref="Q29">
    <cfRule type="containsText" dxfId="19" priority="3" stopIfTrue="1" operator="containsText" text="Bajo">
      <formula>NOT(ISERROR(SEARCH("Bajo",Q29)))</formula>
    </cfRule>
    <cfRule type="containsText" dxfId="18" priority="6" stopIfTrue="1" operator="containsText" text="Bajo">
      <formula>NOT(ISERROR(SEARCH("Bajo",Q29)))</formula>
    </cfRule>
    <cfRule type="containsText" dxfId="17" priority="7" stopIfTrue="1" operator="containsText" text="Alto">
      <formula>NOT(ISERROR(SEARCH("Alto",Q29)))</formula>
    </cfRule>
    <cfRule type="containsText" dxfId="16" priority="8" stopIfTrue="1" operator="containsText" text="Medio">
      <formula>NOT(ISERROR(SEARCH("Medio",Q29)))</formula>
    </cfRule>
    <cfRule type="containsText" dxfId="15" priority="9" stopIfTrue="1" operator="containsText" text="Medio">
      <formula>NOT(ISERROR(SEARCH("Medio",Q29)))</formula>
    </cfRule>
    <cfRule type="containsText" dxfId="14" priority="10" stopIfTrue="1" operator="containsText" text="Extremo">
      <formula>NOT(ISERROR(SEARCH("Extremo",Q29)))</formula>
    </cfRule>
    <cfRule type="expression" dxfId="13" priority="11" stopIfTrue="1">
      <formula>"Extremo"</formula>
    </cfRule>
  </conditionalFormatting>
  <conditionalFormatting sqref="AA29">
    <cfRule type="cellIs" dxfId="12" priority="16" stopIfTrue="1" operator="between">
      <formula>1</formula>
      <formula>4</formula>
    </cfRule>
    <cfRule type="cellIs" dxfId="11" priority="17" stopIfTrue="1" operator="between">
      <formula>1</formula>
      <formula>4</formula>
    </cfRule>
    <cfRule type="cellIs" dxfId="10" priority="24" stopIfTrue="1" operator="between">
      <formula>4</formula>
      <formula>1</formula>
    </cfRule>
    <cfRule type="cellIs" dxfId="9" priority="25" stopIfTrue="1" operator="between">
      <formula>5</formula>
      <formula>5</formula>
    </cfRule>
    <cfRule type="cellIs" dxfId="8" priority="26" stopIfTrue="1" operator="between">
      <formula>6</formula>
      <formula>7</formula>
    </cfRule>
  </conditionalFormatting>
  <conditionalFormatting sqref="AA29:AB29">
    <cfRule type="cellIs" dxfId="7" priority="2" stopIfTrue="1" operator="between">
      <formula>10</formula>
      <formula>8</formula>
    </cfRule>
  </conditionalFormatting>
  <conditionalFormatting sqref="AB29">
    <cfRule type="containsText" dxfId="6" priority="15" stopIfTrue="1" operator="containsText" text="Bajo">
      <formula>NOT(ISERROR(SEARCH("Bajo",AB29)))</formula>
    </cfRule>
    <cfRule type="containsText" dxfId="5" priority="18" stopIfTrue="1" operator="containsText" text="Bajo">
      <formula>NOT(ISERROR(SEARCH("Bajo",AB29)))</formula>
    </cfRule>
    <cfRule type="containsText" dxfId="4" priority="19" stopIfTrue="1" operator="containsText" text="Alto">
      <formula>NOT(ISERROR(SEARCH("Alto",AB29)))</formula>
    </cfRule>
    <cfRule type="containsText" dxfId="3" priority="20" stopIfTrue="1" operator="containsText" text="Medio">
      <formula>NOT(ISERROR(SEARCH("Medio",AB29)))</formula>
    </cfRule>
    <cfRule type="containsText" dxfId="2" priority="21" stopIfTrue="1" operator="containsText" text="Medio">
      <formula>NOT(ISERROR(SEARCH("Medio",AB29)))</formula>
    </cfRule>
    <cfRule type="containsText" dxfId="1" priority="22" stopIfTrue="1" operator="containsText" text="Extremo">
      <formula>NOT(ISERROR(SEARCH("Extremo",AB29)))</formula>
    </cfRule>
    <cfRule type="expression" dxfId="0" priority="23" stopIfTrue="1">
      <formula>"Extremo"</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DB913-F35B-4CEB-BE4D-9EDC0521BB7D}">
  <dimension ref="A1:D21"/>
  <sheetViews>
    <sheetView zoomScale="70" zoomScaleNormal="70" workbookViewId="0">
      <selection activeCell="A2" sqref="A2:D2"/>
    </sheetView>
  </sheetViews>
  <sheetFormatPr defaultColWidth="11" defaultRowHeight="13.9"/>
  <cols>
    <col min="1" max="1" width="5.375" style="2" customWidth="1"/>
    <col min="2" max="2" width="94.125" style="2" customWidth="1"/>
    <col min="3" max="3" width="43" style="2" customWidth="1"/>
    <col min="4" max="4" width="4.625" style="2" customWidth="1"/>
    <col min="5" max="5" width="6.125" style="2" customWidth="1"/>
    <col min="6" max="16384" width="11" style="2"/>
  </cols>
  <sheetData>
    <row r="1" spans="1:4" ht="66.75" customHeight="1">
      <c r="A1" s="146" t="s">
        <v>327</v>
      </c>
      <c r="B1" s="146"/>
      <c r="C1" s="146"/>
      <c r="D1" s="146"/>
    </row>
    <row r="2" spans="1:4" ht="12.75" customHeight="1">
      <c r="A2" s="147" t="s">
        <v>328</v>
      </c>
      <c r="B2" s="148"/>
      <c r="C2" s="148"/>
      <c r="D2" s="148"/>
    </row>
    <row r="3" spans="1:4" ht="12.75" customHeight="1">
      <c r="A3" s="4" t="s">
        <v>329</v>
      </c>
      <c r="B3" s="3"/>
      <c r="C3" s="3"/>
      <c r="D3" s="3"/>
    </row>
    <row r="4" spans="1:4" ht="30" customHeight="1">
      <c r="A4" s="149" t="s">
        <v>330</v>
      </c>
      <c r="B4" s="150"/>
      <c r="C4" s="150"/>
      <c r="D4" s="150"/>
    </row>
    <row r="5" spans="1:4" ht="12.75" customHeight="1">
      <c r="A5" s="5" t="s">
        <v>331</v>
      </c>
      <c r="B5" s="5" t="s">
        <v>332</v>
      </c>
      <c r="C5" s="6" t="s">
        <v>333</v>
      </c>
    </row>
    <row r="6" spans="1:4" ht="15" customHeight="1">
      <c r="A6" s="7">
        <v>1</v>
      </c>
      <c r="B6" s="8"/>
      <c r="C6" s="9"/>
    </row>
    <row r="7" spans="1:4" ht="15" customHeight="1">
      <c r="A7" s="7">
        <v>2</v>
      </c>
      <c r="B7" s="8"/>
      <c r="C7" s="9"/>
    </row>
    <row r="8" spans="1:4" ht="15" customHeight="1">
      <c r="A8" s="7">
        <v>3</v>
      </c>
      <c r="B8" s="8"/>
      <c r="C8" s="9"/>
    </row>
    <row r="9" spans="1:4" ht="15" customHeight="1">
      <c r="A9" s="7">
        <v>4</v>
      </c>
      <c r="B9" s="8"/>
      <c r="C9" s="9"/>
    </row>
    <row r="10" spans="1:4" ht="15" customHeight="1">
      <c r="A10" s="7">
        <v>5</v>
      </c>
      <c r="B10" s="8"/>
      <c r="C10" s="9"/>
    </row>
    <row r="11" spans="1:4" ht="14.25" customHeight="1">
      <c r="A11" s="7">
        <v>6</v>
      </c>
      <c r="B11" s="10"/>
      <c r="C11" s="9"/>
    </row>
    <row r="12" spans="1:4" ht="14.25" customHeight="1">
      <c r="A12" s="7">
        <v>7</v>
      </c>
      <c r="B12" s="10"/>
      <c r="C12" s="9"/>
      <c r="D12" s="11"/>
    </row>
    <row r="13" spans="1:4" ht="14.25" customHeight="1">
      <c r="A13" s="7">
        <v>8</v>
      </c>
      <c r="B13" s="10"/>
      <c r="C13" s="9"/>
    </row>
    <row r="14" spans="1:4" ht="15" customHeight="1">
      <c r="A14" s="7">
        <v>9</v>
      </c>
      <c r="B14" s="8"/>
      <c r="C14" s="9"/>
    </row>
    <row r="15" spans="1:4" ht="14.25" customHeight="1">
      <c r="A15" s="7">
        <v>10</v>
      </c>
      <c r="B15" s="12"/>
      <c r="C15" s="13"/>
    </row>
    <row r="17" spans="1:2">
      <c r="A17" s="2" t="s">
        <v>334</v>
      </c>
      <c r="B17" s="14"/>
    </row>
    <row r="18" spans="1:2">
      <c r="B18" s="14"/>
    </row>
    <row r="19" spans="1:2">
      <c r="B19" s="14"/>
    </row>
    <row r="20" spans="1:2">
      <c r="B20" s="14"/>
    </row>
    <row r="21" spans="1:2">
      <c r="B21" s="14"/>
    </row>
  </sheetData>
  <mergeCells count="3">
    <mergeCell ref="A1:D1"/>
    <mergeCell ref="A2:D2"/>
    <mergeCell ref="A4:D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
  <sheetViews>
    <sheetView view="pageBreakPreview" zoomScaleNormal="100" zoomScaleSheetLayoutView="100" workbookViewId="0">
      <selection sqref="A1:I1"/>
    </sheetView>
  </sheetViews>
  <sheetFormatPr defaultColWidth="11" defaultRowHeight="13.9"/>
  <cols>
    <col min="9" max="9" width="12.875" customWidth="1"/>
  </cols>
  <sheetData>
    <row r="1" spans="1:9" ht="14.45">
      <c r="A1" s="151" t="s">
        <v>335</v>
      </c>
      <c r="B1" s="151"/>
      <c r="C1" s="151"/>
      <c r="D1" s="151"/>
      <c r="E1" s="151"/>
      <c r="F1" s="151"/>
      <c r="G1" s="151"/>
      <c r="H1" s="151"/>
      <c r="I1" s="151"/>
    </row>
  </sheetData>
  <mergeCells count="1">
    <mergeCell ref="A1:I1"/>
  </mergeCells>
  <pageMargins left="0.7" right="0.7" top="0.75" bottom="0.75" header="0.3" footer="0.3"/>
  <pageSetup scale="82" orientation="portrait" r:id="rId1"/>
  <colBreaks count="1" manualBreakCount="1">
    <brk id="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4"/>
  <sheetViews>
    <sheetView view="pageBreakPreview" zoomScaleNormal="100" zoomScaleSheetLayoutView="100" workbookViewId="0">
      <selection sqref="A1:D1"/>
    </sheetView>
  </sheetViews>
  <sheetFormatPr defaultColWidth="11" defaultRowHeight="13.9"/>
  <cols>
    <col min="4" max="4" width="20.125" customWidth="1"/>
  </cols>
  <sheetData>
    <row r="1" spans="1:5" ht="14.45">
      <c r="A1" s="151" t="s">
        <v>336</v>
      </c>
      <c r="B1" s="151"/>
      <c r="C1" s="151"/>
      <c r="D1" s="151"/>
      <c r="E1" s="1"/>
    </row>
    <row r="14" spans="1:5" ht="57" customHeight="1"/>
  </sheetData>
  <mergeCells count="1">
    <mergeCell ref="A1:D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2"/>
  <sheetViews>
    <sheetView view="pageBreakPreview" zoomScaleNormal="100" zoomScaleSheetLayoutView="100" workbookViewId="0">
      <selection activeCell="L7" sqref="L7"/>
    </sheetView>
  </sheetViews>
  <sheetFormatPr defaultColWidth="11" defaultRowHeight="13.9"/>
  <cols>
    <col min="9" max="9" width="12.625" customWidth="1"/>
  </cols>
  <sheetData>
    <row r="1" spans="1:9" ht="14.45">
      <c r="A1" s="151" t="s">
        <v>335</v>
      </c>
      <c r="B1" s="151"/>
      <c r="C1" s="151"/>
      <c r="D1" s="151"/>
      <c r="E1" s="151"/>
      <c r="F1" s="151"/>
      <c r="G1" s="151"/>
      <c r="H1" s="151"/>
      <c r="I1" s="151"/>
    </row>
    <row r="22" ht="20.25" customHeight="1"/>
  </sheetData>
  <mergeCells count="1">
    <mergeCell ref="A1:I1"/>
  </mergeCells>
  <pageMargins left="0.7" right="0.7" top="0.75" bottom="0.75" header="0.3" footer="0.3"/>
  <pageSetup scale="8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
  <sheetViews>
    <sheetView view="pageBreakPreview" zoomScaleNormal="100" zoomScaleSheetLayoutView="100" workbookViewId="0">
      <selection activeCell="E14" sqref="E14"/>
    </sheetView>
  </sheetViews>
  <sheetFormatPr defaultColWidth="11" defaultRowHeight="13.9"/>
  <cols>
    <col min="3" max="3" width="11.5" customWidth="1"/>
  </cols>
  <sheetData>
    <row r="1" spans="1:3" ht="14.45">
      <c r="A1" s="151" t="s">
        <v>337</v>
      </c>
      <c r="B1" s="151"/>
      <c r="C1" s="151"/>
    </row>
  </sheetData>
  <mergeCells count="1">
    <mergeCell ref="A1:C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af1a8e7-50c0-4a08-a12d-46053eef02ff">
      <Terms xmlns="http://schemas.microsoft.com/office/infopath/2007/PartnerControls"/>
    </lcf76f155ced4ddcb4097134ff3c332f>
    <TaxCatchAll xmlns="440ad6e9-74fc-41c0-90ce-2f3dee244990"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1623FAB269F4A458E842BC328B6791D" ma:contentTypeVersion="20" ma:contentTypeDescription="Crear nuevo documento." ma:contentTypeScope="" ma:versionID="171ec4270a7517cfab954fe506e7ba13">
  <xsd:schema xmlns:xsd="http://www.w3.org/2001/XMLSchema" xmlns:xs="http://www.w3.org/2001/XMLSchema" xmlns:p="http://schemas.microsoft.com/office/2006/metadata/properties" xmlns:ns1="http://schemas.microsoft.com/sharepoint/v3" xmlns:ns2="7af1a8e7-50c0-4a08-a12d-46053eef02ff" xmlns:ns3="440ad6e9-74fc-41c0-90ce-2f3dee244990" targetNamespace="http://schemas.microsoft.com/office/2006/metadata/properties" ma:root="true" ma:fieldsID="790b04730594abcddcb08cfc870d048d" ns1:_="" ns2:_="" ns3:_="">
    <xsd:import namespace="http://schemas.microsoft.com/sharepoint/v3"/>
    <xsd:import namespace="7af1a8e7-50c0-4a08-a12d-46053eef02ff"/>
    <xsd:import namespace="440ad6e9-74fc-41c0-90ce-2f3dee2449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iedades de la Directiva de cumplimiento unificado" ma:hidden="true" ma:internalName="_ip_UnifiedCompliancePolicyProperties">
      <xsd:simpleType>
        <xsd:restriction base="dms:Note"/>
      </xsd:simpleType>
    </xsd:element>
    <xsd:element name="_ip_UnifiedCompliancePolicyUIAction" ma:index="2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f1a8e7-50c0-4a08-a12d-46053eef02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4feee06-36c4-4f57-8b48-abef818b09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ad6e9-74fc-41c0-90ce-2f3dee24499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af1338fc-98d7-4103-a9b0-c2e7b78af852}" ma:internalName="TaxCatchAll" ma:showField="CatchAllData" ma:web="440ad6e9-74fc-41c0-90ce-2f3dee2449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AE27BA-A6D0-4AB6-A142-EFDEC306C49A}"/>
</file>

<file path=customXml/itemProps2.xml><?xml version="1.0" encoding="utf-8"?>
<ds:datastoreItem xmlns:ds="http://schemas.openxmlformats.org/officeDocument/2006/customXml" ds:itemID="{DA521695-388C-4AD7-BABC-C6164280A1B6}"/>
</file>

<file path=customXml/itemProps3.xml><?xml version="1.0" encoding="utf-8"?>
<ds:datastoreItem xmlns:ds="http://schemas.openxmlformats.org/officeDocument/2006/customXml" ds:itemID="{74755AB1-63C4-4322-9239-99588F8081F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Ignacio Sánchez Castillo</dc:creator>
  <cp:keywords/>
  <dc:description/>
  <cp:lastModifiedBy/>
  <cp:revision/>
  <dcterms:created xsi:type="dcterms:W3CDTF">2019-07-11T14:55:28Z</dcterms:created>
  <dcterms:modified xsi:type="dcterms:W3CDTF">2026-05-22T18:28:13Z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0x010100D1623FAB269F4A458E842BC328B6791D</vt:lpwstr>
  </property>
  <property fmtid="{D5CDD505-2E9C-101B-9397-08002B2CF9AE}" pid="3" name="MediaServiceImageTags">
    <vt:lpwstr/>
  </property>
</Properties>
</file>