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eviet\Downloads\"/>
    </mc:Choice>
  </mc:AlternateContent>
  <xr:revisionPtr revIDLastSave="74" documentId="13_ncr:1_{39026A96-39BC-43A7-9555-5F325D1EDAF7}" xr6:coauthVersionLast="47" xr6:coauthVersionMax="47" xr10:uidLastSave="{F582A6D8-7723-4A12-9890-6F870EBF33E6}"/>
  <bookViews>
    <workbookView xWindow="-108" yWindow="-108" windowWidth="23256" windowHeight="12456" activeTab="1" xr2:uid="{00000000-000D-0000-FFFF-FFFF00000000}"/>
  </bookViews>
  <sheets>
    <sheet name="Matriz de riesgos" sheetId="16" r:id="rId1"/>
    <sheet name="Sugerencias" sheetId="15" r:id="rId2"/>
    <sheet name="Impacto" sheetId="12" r:id="rId3"/>
    <sheet name="Probabilidad" sheetId="11" r:id="rId4"/>
    <sheet name="Valoración" sheetId="13" r:id="rId5"/>
    <sheet name="Categoría" sheetId="14" r:id="rId6"/>
  </sheets>
  <definedNames>
    <definedName name="_xlnm._FilterDatabase" localSheetId="0" hidden="1">'Matriz de riesgos'!$A$6:$U$8</definedName>
    <definedName name="_xlnm.Print_Area" localSheetId="5">Categoría!$A$1:$C$12</definedName>
    <definedName name="_xlnm.Print_Area" localSheetId="2">Impacto!$A$1:$I$14</definedName>
    <definedName name="_xlnm.Print_Area" localSheetId="3">Probabilidad!$A$1:$D$14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iaFiSHrbGsjeurl/z7tsRzGO8AEg=="/>
    </ext>
  </extLst>
</workbook>
</file>

<file path=xl/calcChain.xml><?xml version="1.0" encoding="utf-8"?>
<calcChain xmlns="http://schemas.openxmlformats.org/spreadsheetml/2006/main">
  <c r="A15" i="16" l="1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10" i="16"/>
  <c r="A11" i="16" s="1"/>
  <c r="A12" i="16" s="1"/>
  <c r="A13" i="16" s="1"/>
  <c r="A14" i="16" s="1"/>
  <c r="J23" i="16"/>
  <c r="K23" i="16" s="1"/>
  <c r="P23" i="16"/>
  <c r="Q23" i="16" s="1"/>
  <c r="P13" i="16"/>
  <c r="Q13" i="16" s="1"/>
  <c r="J13" i="16"/>
  <c r="K13" i="16" s="1"/>
  <c r="P27" i="16" l="1"/>
  <c r="Q27" i="16" s="1"/>
  <c r="P28" i="16"/>
  <c r="Q28" i="16" s="1"/>
  <c r="P29" i="16"/>
  <c r="Q29" i="16" s="1"/>
  <c r="P30" i="16"/>
  <c r="Q30" i="16" s="1"/>
  <c r="P31" i="16"/>
  <c r="Q31" i="16" s="1"/>
  <c r="P32" i="16"/>
  <c r="Q32" i="16" s="1"/>
  <c r="P33" i="16"/>
  <c r="Q33" i="16" s="1"/>
  <c r="P34" i="16"/>
  <c r="Q34" i="16" s="1"/>
  <c r="P35" i="16"/>
  <c r="Q35" i="16" s="1"/>
  <c r="P36" i="16"/>
  <c r="Q36" i="16" s="1"/>
  <c r="P37" i="16"/>
  <c r="Q37" i="16"/>
  <c r="P38" i="16"/>
  <c r="Q38" i="16" s="1"/>
  <c r="P39" i="16"/>
  <c r="Q39" i="16" s="1"/>
  <c r="P40" i="16"/>
  <c r="Q40" i="16" s="1"/>
  <c r="P41" i="16"/>
  <c r="Q41" i="16" s="1"/>
  <c r="P42" i="16"/>
  <c r="Q42" i="16" s="1"/>
  <c r="P43" i="16"/>
  <c r="Q43" i="16" s="1"/>
  <c r="P44" i="16"/>
  <c r="Q44" i="16" s="1"/>
  <c r="P45" i="16"/>
  <c r="Q45" i="16" s="1"/>
  <c r="P46" i="16"/>
  <c r="Q46" i="16" s="1"/>
  <c r="P47" i="16"/>
  <c r="Q47" i="16" s="1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K43" i="16" s="1"/>
  <c r="J44" i="16"/>
  <c r="K44" i="16" s="1"/>
  <c r="J45" i="16"/>
  <c r="K45" i="16" s="1"/>
  <c r="J46" i="16"/>
  <c r="J47" i="16"/>
  <c r="P26" i="16"/>
  <c r="Q26" i="16" s="1"/>
  <c r="J26" i="16"/>
  <c r="K26" i="16" s="1"/>
  <c r="J9" i="16"/>
  <c r="K9" i="16" s="1"/>
  <c r="J10" i="16"/>
  <c r="K10" i="16" s="1"/>
  <c r="J11" i="16"/>
  <c r="K11" i="16" s="1"/>
  <c r="J14" i="16"/>
  <c r="K14" i="16" s="1"/>
  <c r="J12" i="16"/>
  <c r="K12" i="16" s="1"/>
  <c r="J15" i="16"/>
  <c r="K15" i="16" s="1"/>
  <c r="J16" i="16"/>
  <c r="K16" i="16" s="1"/>
  <c r="J17" i="16"/>
  <c r="K17" i="16" s="1"/>
  <c r="J18" i="16"/>
  <c r="K18" i="16" s="1"/>
  <c r="J19" i="16"/>
  <c r="K19" i="16" s="1"/>
  <c r="J20" i="16"/>
  <c r="K20" i="16" s="1"/>
  <c r="J21" i="16"/>
  <c r="K21" i="16" s="1"/>
  <c r="J22" i="16"/>
  <c r="K22" i="16" s="1"/>
  <c r="J24" i="16"/>
  <c r="K24" i="16" s="1"/>
  <c r="J25" i="16"/>
  <c r="K25" i="16" s="1"/>
  <c r="P20" i="16"/>
  <c r="P21" i="16"/>
  <c r="P22" i="16"/>
  <c r="Q22" i="16" s="1"/>
  <c r="P24" i="16"/>
  <c r="Q24" i="16" s="1"/>
  <c r="P25" i="16"/>
  <c r="Q25" i="16" s="1"/>
  <c r="P10" i="16"/>
  <c r="Q10" i="16" s="1"/>
  <c r="P11" i="16"/>
  <c r="Q11" i="16" s="1"/>
  <c r="P14" i="16"/>
  <c r="Q14" i="16" s="1"/>
  <c r="P12" i="16"/>
  <c r="Q12" i="16" s="1"/>
  <c r="P15" i="16"/>
  <c r="Q15" i="16" s="1"/>
  <c r="P16" i="16"/>
  <c r="Q16" i="16" s="1"/>
  <c r="P17" i="16"/>
  <c r="Q17" i="16" s="1"/>
  <c r="P18" i="16"/>
  <c r="Q18" i="16" s="1"/>
  <c r="P19" i="16"/>
  <c r="Q19" i="16" s="1"/>
  <c r="P9" i="16"/>
  <c r="Q9" i="16" s="1"/>
  <c r="K27" i="16" l="1"/>
  <c r="K29" i="16"/>
  <c r="K31" i="16"/>
  <c r="K33" i="16"/>
  <c r="K35" i="16"/>
  <c r="K37" i="16"/>
  <c r="K39" i="16"/>
  <c r="K40" i="16"/>
  <c r="K42" i="16"/>
  <c r="K46" i="16"/>
  <c r="K47" i="16"/>
  <c r="K28" i="16"/>
  <c r="K30" i="16"/>
  <c r="K32" i="16"/>
  <c r="K34" i="16"/>
  <c r="K36" i="16"/>
  <c r="K38" i="16"/>
  <c r="K41" i="16"/>
  <c r="Q21" i="16"/>
  <c r="Q20" i="16"/>
</calcChain>
</file>

<file path=xl/sharedStrings.xml><?xml version="1.0" encoding="utf-8"?>
<sst xmlns="http://schemas.openxmlformats.org/spreadsheetml/2006/main" count="466" uniqueCount="175">
  <si>
    <t>FONDO DE ENERGÍAS NO CONVENCIONALES Y GESTIÓN EFICIENTE DE LA ENERGÍA – FENOGE</t>
  </si>
  <si>
    <t>Anexo 04 - Matriz de riesgos preliminar</t>
  </si>
  <si>
    <t>Ref. SIP-004-2026-FENOGE</t>
  </si>
  <si>
    <t>No.</t>
  </si>
  <si>
    <t xml:space="preserve">Clase </t>
  </si>
  <si>
    <t>Fuente</t>
  </si>
  <si>
    <t>Etapa</t>
  </si>
  <si>
    <t>Tipo</t>
  </si>
  <si>
    <t>Descripción
(Qué puede pasar y cómo puede ocurrir)</t>
  </si>
  <si>
    <t xml:space="preserve">Consecuencia de la ocurrencia del riesgo </t>
  </si>
  <si>
    <t>Probabilidad</t>
  </si>
  <si>
    <r>
      <t>Impacto</t>
    </r>
    <r>
      <rPr>
        <sz val="10"/>
        <color theme="0"/>
        <rFont val="Calibri"/>
        <family val="2"/>
        <scheme val="major"/>
      </rPr>
      <t xml:space="preserve"> </t>
    </r>
  </si>
  <si>
    <t>Valoración</t>
  </si>
  <si>
    <t>Categoría</t>
  </si>
  <si>
    <t>¿A quién se le asigna?</t>
  </si>
  <si>
    <t>Tratamiento / Controles a seguir implementando</t>
  </si>
  <si>
    <t>Impacto después del tratamiento</t>
  </si>
  <si>
    <t>Persona responsable por implementar el tratamiento</t>
  </si>
  <si>
    <t xml:space="preserve">Monitoreo y revisión </t>
  </si>
  <si>
    <t xml:space="preserve">Impacto </t>
  </si>
  <si>
    <t xml:space="preserve">Valoración </t>
  </si>
  <si>
    <t>¿Cómo se realiza el monitoreo?</t>
  </si>
  <si>
    <t>Periodicidad ¿Cuándo?</t>
  </si>
  <si>
    <t>Específico</t>
  </si>
  <si>
    <t>Externo</t>
  </si>
  <si>
    <t>Contratación</t>
  </si>
  <si>
    <t>Contractual</t>
  </si>
  <si>
    <t>No suscripción oportuna del contrato por el proponente seleccionado dentro del plazo definido en el proceso.</t>
  </si>
  <si>
    <t>Retraso en el perfeccionamiento, inicio contractual y ejecución oportuna del proceso futuro.</t>
  </si>
  <si>
    <t>Contratista</t>
  </si>
  <si>
    <t>Mantener requisito de garantía de seriedad, cronograma expreso para suscripción, requerimiento inmediato al adjudicatario y verificación documental previa a la firma.</t>
  </si>
  <si>
    <t>FENOGE</t>
  </si>
  <si>
    <t>Revisión documental de requisitos del proceso, controles de versiones, matrices de evaluación, actas de validación y soportes de decisión contractual.</t>
  </si>
  <si>
    <t>Previo a la firma del contrato.</t>
  </si>
  <si>
    <t>Constitución tardía, incompleta o no idónea de las garantías y requisitos de perfeccionamiento exigidos para la futura contratación.</t>
  </si>
  <si>
    <t>Imposibilidad o retraso el cumplimiento de requisitos para la ejecución del contrato y exposición patrimonial del proceso.</t>
  </si>
  <si>
    <t>Definir claramente las garantías exigibles, validar suficiencia e idoneidad antes del inicio, establecer requerimientos automáticos y consecuencias contractuales por no constitución oportuna.</t>
  </si>
  <si>
    <t>Permanente durante la ejecución del contrato.</t>
  </si>
  <si>
    <t>Interno</t>
  </si>
  <si>
    <t>Selección</t>
  </si>
  <si>
    <t>Se presenta conflicto de interés por parte del contratista o afectación de imparcialidad del proceso.</t>
  </si>
  <si>
    <t>Afectación de la transparencia, objetividad y legitimidad del proceso de selección.</t>
  </si>
  <si>
    <t>Exigir declaraciones de ausencia de conflicto, aplicar revisión jurídica y de integridad, y activar mecanismo de reporte y tratamiento oportuno de posibles inhabilidades o incompatibilidades.</t>
  </si>
  <si>
    <t>Ejecución</t>
  </si>
  <si>
    <t>Logístico</t>
  </si>
  <si>
    <t>Contratación tardía o incompleta del personal requerido para ejecutar las actividades conforme al cronograma aprobado.</t>
  </si>
  <si>
    <t>Afectación del cronograma, de la capacidad de ejecución y de la oportunidad de los entregables.</t>
  </si>
  <si>
    <t>Exigir plan de personal, cronograma detallado y DM aprobados, validar perfiles mínimos, establecer reemplazos para cargos críticos y verificar disponibilidad efectiva antes y durante la ejecución.</t>
  </si>
  <si>
    <t xml:space="preserve">Seguimiento a cronograma, DM, soportes de personal y novedades sobre el mismo. </t>
  </si>
  <si>
    <t>Semanal</t>
  </si>
  <si>
    <t>Social / Información y trazabilidad</t>
  </si>
  <si>
    <t>Se presenta renuencia o negativa por parte del usuario a socializar y/o caracterizar por falta de entendimiento del Programa.</t>
  </si>
  <si>
    <t>Caracterizaciones no efectivas, baja participación en los espacios de socialización, reprocesos y debilitamiento del diagnóstico de beneficiarios.</t>
  </si>
  <si>
    <t>Desarrollar la verificación, validación y depuración del listado de potenciales beneficiarios, mediante la organización metodológica, estadística, documental y logística de las actividades, adicional el contratante deberá verificar la información inicial con fuentes secundarias oficiales, alcaldías municipales, DANE, Operadores de Red, contacto telefónico preliminar y demás estrategias pertinentes para mitigar las caracterizaciones no efectivas.
Seguimiento y reporte permanente durante la ejecución del Componente 3 y el Momento 1 del Componente 8 al FENOGE de los usuarios no efectivos para su reposición.</t>
  </si>
  <si>
    <t>Contratista y FENOGE</t>
  </si>
  <si>
    <t>Revisión y aprobación del listado depurado de potenciales beneficiarios conforme a la metodología y el plan de trabajo aprobado.
Seguimiento en reuniones semanales y de las sendas de programación vs avance con el fin de identificar oportunamente estas situación y realizar la reposición de potenciales beneficiarios.</t>
  </si>
  <si>
    <t>Información insuficiente entregada por el Ministerio de Minas y Energía en la selección muestral.</t>
  </si>
  <si>
    <t>Caracterizaciones no efectivas, reprocesos y debilitamiento del diagnóstico de beneficiarios.</t>
  </si>
  <si>
    <t>Revisión previa de la información remitida por el MME y requerimiento a este en caso de identificar que la información sea inconsistente.</t>
  </si>
  <si>
    <t>Seguimiento del convenio entre el MME y el FENOGE en las mesas técnicas.</t>
  </si>
  <si>
    <t>Mensual</t>
  </si>
  <si>
    <t>No disponibilidad o disponibilidad insuficiente de personal calificado y no calificado conforme al DM y al cronograma de ejecución.</t>
  </si>
  <si>
    <t>Seguimiento a cronograma, DM, soportes de personal, estados de pago, informes de avance y alertas de desviación por hito contractual.</t>
  </si>
  <si>
    <t>Contractual / Logístico</t>
  </si>
  <si>
    <t>Presentación tardía, incompleta o inconsistente del cronograma detallado y del DM requeridos para el inicio y control de la ejecución.</t>
  </si>
  <si>
    <t>Financiero</t>
  </si>
  <si>
    <t>Realización tardía o insuficiente de las inversiones necesarias para cumplir el cronograma y los hitos contractuales.</t>
  </si>
  <si>
    <t>Retrasos operativos y riesgo de incumplimiento de hitos por insuficiencia financiera del ejecutor.</t>
  </si>
  <si>
    <t>Verificar suficiencia financiera y estructura de costos, exigir trazabilidad financiera mínima, revisar soportes de ejecución económica y activar controles contractuales sobre flujo y destinación de recursos.</t>
  </si>
  <si>
    <t>Logístico / SST</t>
  </si>
  <si>
    <t>Dificultades de acceso del personal que afectan el cronograma.</t>
  </si>
  <si>
    <t>Retrasos, sobrecostos y reducción de cobertura efectiva en territorio.</t>
  </si>
  <si>
    <t>Contractual / Información y trazabilidad</t>
  </si>
  <si>
    <t>Se presenta retrasos relevantes de entregas o hitos frente al cronograma contractual.</t>
  </si>
  <si>
    <t>Atraso en entregables, observaciones de supervisión y afectación del pago o recibo a satisfacción.</t>
  </si>
  <si>
    <t>Definir hitos, productos y evidencias mínimas, controlar cronograma contractual y aplicar validación de completitud y calidad antes del recibo a satisfacción.</t>
  </si>
  <si>
    <t>No pago de salarios y prestaciones sociales.</t>
  </si>
  <si>
    <t>Afectación de continuidad operativa, conflictividad laboral o con terceros y riesgo de incumplimiento contractual.</t>
  </si>
  <si>
    <t>Mensual y por evento relevante</t>
  </si>
  <si>
    <t>Insolvencia económica del contratista con afectación a la ejecución.</t>
  </si>
  <si>
    <t>Revisión periódica de soportes, informes de avance y evidencias documentales asociadas al control definido.</t>
  </si>
  <si>
    <t>Uso incorrecto de recursos en actividades no contempladas.</t>
  </si>
  <si>
    <t>Contractual / Financiero</t>
  </si>
  <si>
    <t>Se presenta retrasos en desembolsos o pagos por requisitos/documentación incompleta.</t>
  </si>
  <si>
    <t>Controversias de pago, demoras en desembolso y descalce entre ejecución y reconocimiento económico.</t>
  </si>
  <si>
    <t>Definir requisitos claros, controles preventivos y mecanismos de seguimiento verificable acordes con la etapa contractual y el alcance técnico del riesgo.</t>
  </si>
  <si>
    <t>Planeación</t>
  </si>
  <si>
    <t>Financiero / Regulatorio</t>
  </si>
  <si>
    <t>Cambios tributarios o cambiarios que alteran costos del servicio.</t>
  </si>
  <si>
    <t>Distorsión del presupuesto y de los valores de referencia o aumento de costos de ejecución.</t>
  </si>
  <si>
    <t>Regulatorio</t>
  </si>
  <si>
    <t>Cambios normativos con impacto en presupuesto o viabilidad.</t>
  </si>
  <si>
    <t>Afectación del cumplimiento de objetivos del proceso, del cronograma o de la calidad de los resultados esperados.</t>
  </si>
  <si>
    <t>Social / Logístico / SST</t>
  </si>
  <si>
    <t>Se presenta situaciones de orden público, inseguridad o conflictividad territorial.</t>
  </si>
  <si>
    <t>Suspensión de actividades, afectación a personal y pérdida de continuidad operativa en territorio.</t>
  </si>
  <si>
    <t>Implementar análisis previo de acceso y seguridad, coordinación territorial, reprogramación condicionada y protocolos de ingreso seguro para personal y actividades.</t>
  </si>
  <si>
    <t>FENOGE y Contratista</t>
  </si>
  <si>
    <t>Seguimiento a reportes de incidentes, novedades de campo, actas de coordinación territorial, bitácoras SST y registros de contingencias.</t>
  </si>
  <si>
    <t>Permanente durante actividades en campo y revisión semanal</t>
  </si>
  <si>
    <t>Social</t>
  </si>
  <si>
    <t>Desconfianza comunitaria por cambios de gestores territoriales.</t>
  </si>
  <si>
    <t>Baja apropiación social, resistencia comunitaria y reducción de efectividad de socialización o capacitación.</t>
  </si>
  <si>
    <t>Implementar PGS y PCS con mapeo de actores, mensajes claros, enfoque territorial, registro de asistencia, gestión de expectativas, rutas de PQRSDF y medidas diferenciales según población y contexto.</t>
  </si>
  <si>
    <t>Revisión de actas, registros de asistencia, soportes fotográficos, radicados de PQRSDF, matriz de actores y reportes de seguimiento social.</t>
  </si>
  <si>
    <t>Se presenta generación de expectativas no alineadas con el alcance del programa.</t>
  </si>
  <si>
    <t>Inconformidad de usuarios no seleccionados por falta de comprensión de criterios.</t>
  </si>
  <si>
    <t>Observaciones técnicas, rechazo de entregables o imposibilidad de puesta en servicio.</t>
  </si>
  <si>
    <t>Quincenal y por hito técnico</t>
  </si>
  <si>
    <t>Baja asistencia a socializaciones o capacitaciones por información insuficiente.</t>
  </si>
  <si>
    <t>Validación periódica de bases de datos, bitácoras de usuario, reportes de errores, control de duplicados, trazabilidad de cargues y revisión muestral de soportes.</t>
  </si>
  <si>
    <t>Semanal y por hito de ejecución</t>
  </si>
  <si>
    <t>Rechazo o saturación comunitaria por exceso de actividades.</t>
  </si>
  <si>
    <t>Se presenta material pedagógico no adaptado al contexto o lenguaje territorial.</t>
  </si>
  <si>
    <t>Social / Logístico</t>
  </si>
  <si>
    <t>Se presenta desistimiento o pérdida de interés del usuario/beneficiario.</t>
  </si>
  <si>
    <t>Reducción de cobertura efectiva y aumento de reposiciones o reprocesos de caracterización.</t>
  </si>
  <si>
    <t>Aplicar protocolos de relacionamiento y sensibilización, validar identidad y disponibilidad del usuario, programar reintentos trazables y activar reposición cuando corresponda.</t>
  </si>
  <si>
    <t>Se presenta dificultad para contactar al propietario o titular del inmueble.</t>
  </si>
  <si>
    <t>Operacional / Información y trazabilidad</t>
  </si>
  <si>
    <t>Demoras en la reposición de beneficiarios potenciales</t>
  </si>
  <si>
    <t>No cumplimiento de metas de caracterización efectiva y retraso del proceso.</t>
  </si>
  <si>
    <t>Definir requisitos claros, controles preventivos y mecanismos de seguimiento verificable acordes con la etapa contractual y el alcance técnico del riesgo. Requerir oportunamente la reposición de beneficiarios potenciales</t>
  </si>
  <si>
    <t>Social / Regulatorio</t>
  </si>
  <si>
    <t>Presencia de comunidades constitucionalmente protegidas sin gestión diferencial oportuna.</t>
  </si>
  <si>
    <t>Observaciones regulatorias, conflictividad social y retrasos por falta de gestión diferencial.</t>
  </si>
  <si>
    <t>Implementar PGS y PCS con mapeo de actores, mensajes claros, enfoque territorial, registro de asistencia, gestión de expectativas, rutas de PQRSDF y medidas diferenciales según población y contexto. Identificación temprana de reposición de usuarios en caso de que se requiera</t>
  </si>
  <si>
    <t>Social / Contractual</t>
  </si>
  <si>
    <t>Se presenta deficiencias en elaboración, aprobación o implementación del PGS/PCS y de la gestión social formal.</t>
  </si>
  <si>
    <t>Incumplimiento en las obligaciones contractuales</t>
  </si>
  <si>
    <t>SST</t>
  </si>
  <si>
    <t>Se presenta accidentes del personal durante actividades de caracterización/socialización/capacitación.</t>
  </si>
  <si>
    <t>Afectación a la integridad de personas, suspensión de actividades y exposición sancionatoria o contractual.</t>
  </si>
  <si>
    <t xml:space="preserve">Capacitación a los contratistas que van a desarrollar estas actividades relacionadas con Seguridad y Salud en el Trabajo y exigencia de la afiliación y pago de la ARL </t>
  </si>
  <si>
    <t>Ambiental / Logístico</t>
  </si>
  <si>
    <t>Se presenta condiciones climáticas que impiden actividades de caracterización/socialización/capacitación.</t>
  </si>
  <si>
    <t>Implementar las acciones necesarias para dar cumplimiento a la actividad. Comunicar en oportunidad al FENOGE donde se acredite que el contratista actuo diligentemente</t>
  </si>
  <si>
    <t>Revisión de actas, registros de asistencia y soportes fotográficos.</t>
  </si>
  <si>
    <t>Se presenta insuficiencia de personal calificado para actividades sociales.</t>
  </si>
  <si>
    <t>Información y trazabilidad</t>
  </si>
  <si>
    <t>Se presenta información suministrada por usuarios no confiable.</t>
  </si>
  <si>
    <t>Aumento en los usuarios no favorables, retrasos en el cronograma, identificación tardia en la sustitución de beneficiarios potenciales</t>
  </si>
  <si>
    <t>Aplicar validación cruzada con fuentes secundarias, reglas de calidad del dato, revisión de consistencia y supervisión muestral de registros de campo y soportes.</t>
  </si>
  <si>
    <t>Seguimiento continuo del cumplimiento de la doble verificación</t>
  </si>
  <si>
    <t>Tecnológico / Información y trazabilidad</t>
  </si>
  <si>
    <t>Fallas de la herramienta digital o del cargue en nube.</t>
  </si>
  <si>
    <t>Pérdida, alteración, indisponibilidad o baja confiabilidad de la información y debilitamiento de la trazabilidad del proceso.</t>
  </si>
  <si>
    <t>Configurar herramienta digital con validaciones obligatorias, control de duplicados, respaldos, trazabilidad por usuario y fecha, perfiles de acceso y pruebas previas de sincronización y reporte.</t>
  </si>
  <si>
    <t>Se presenta registro deficiente de la información de campo y georreferenciación.</t>
  </si>
  <si>
    <t>Alta tasa de caracterizaciones no efectivas por deficiencias en la precaracterización</t>
  </si>
  <si>
    <t>Mayores costos y reprocesos en la selección de potenciales beneficiarios que cumplan con los mínimos para ser caracterizados</t>
  </si>
  <si>
    <t>Aplicar validación cruzada con fuentes secundarias, reglas de calidad del dato, revisión de consistencia y cumplimiento de las obligaciones relacionadas con la precaracterización</t>
  </si>
  <si>
    <t>Validación periódica de bases de datos, bitácoras de usuario, reportes de errores, seguimiento de las obligaciones de precaracterización.</t>
  </si>
  <si>
    <t>Información y trazabilidad / Tecnológico</t>
  </si>
  <si>
    <t>Filtración o acceso no autorizado a datos personales u operativos.</t>
  </si>
  <si>
    <t>Información y trazabilidad / Regulatorio</t>
  </si>
  <si>
    <t>Se presenta criterios o condiciones de focalización del MME que limitan caracterizaciones efectivas.</t>
  </si>
  <si>
    <t>Dependencia de insumos o decisiones externas que retrasa o limita la ejecución prevista.</t>
  </si>
  <si>
    <t>En el marco de la mesa técnica realizar alertas tempranas y verificación de parametros que no impliquen la paralización del contrato suscrito por FENOGE y contratista.</t>
  </si>
  <si>
    <t>Revisión periódica de las alertas emitidas por el contratista para toma de acciones oportunas en las mesas técnicas.</t>
  </si>
  <si>
    <t>Indebido diligenciamiento de la oferta económica que impida realizar el estudio de mercado por cotizaciones parciales, heterogéneas o estructuradas bajo supuestos no homologables.</t>
  </si>
  <si>
    <t>Valores de referencia no homologables y debilitamiento de la estructuración económica del proceso.</t>
  </si>
  <si>
    <t>Mantener formato económico homogéneo, aclarar supuestos de cotización, verificar consistencia de costos frente al alcance y documentar criterios de comparabilidad y depuración del estudio de mercado.</t>
  </si>
  <si>
    <t>Por hito del proceso y antes del cierre de la etapa correspondiente</t>
  </si>
  <si>
    <t>Referencia: Solicitud de información a proveedores No. SIP-004-2026-FENOGE</t>
  </si>
  <si>
    <t>SUGERENCIAS</t>
  </si>
  <si>
    <t>Instrucciones para el diligenciamiento:</t>
  </si>
  <si>
    <t xml:space="preserve">1. El proponente podrá incluir otros riesgos que considere NO identificados en la Hoja "Matriz" u otro tipo de observación relacionada con valorizaicón o descripcion de los mismos. </t>
  </si>
  <si>
    <t>ÍTEM</t>
  </si>
  <si>
    <t>RIESGO IDENTIFICADO</t>
  </si>
  <si>
    <t>DESCRIPCIÓN Y FORMAS DE MITIGARLO</t>
  </si>
  <si>
    <t>NOTA: Estas sugerencias serán tenidas en cuenta en la elaboración del informe del estudio y análisis de mercado, si hay lugar a ello.</t>
  </si>
  <si>
    <t>Impacto del riesgo</t>
  </si>
  <si>
    <t>Probabilidad del riesgo</t>
  </si>
  <si>
    <t>Categoría del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</si>
</sst>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rial"/>
    </font>
    <font>
      <b/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b/>
      <sz val="10"/>
      <color rgb="FF000000"/>
      <name val="Calibri"/>
      <family val="2"/>
      <scheme val="major"/>
    </font>
    <font>
      <sz val="11"/>
      <name val="Calibri"/>
      <family val="2"/>
      <scheme val="minor"/>
    </font>
    <font>
      <sz val="10"/>
      <color rgb="FF000000"/>
      <name val="Calibri"/>
      <family val="2"/>
      <scheme val="major"/>
    </font>
    <font>
      <b/>
      <sz val="10"/>
      <name val="Calibri"/>
      <family val="2"/>
      <scheme val="major"/>
    </font>
    <font>
      <sz val="10"/>
      <name val="Calibri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9"/>
      <name val="Calibri"/>
      <family val="2"/>
      <scheme val="major"/>
    </font>
    <font>
      <b/>
      <sz val="10"/>
      <color theme="0"/>
      <name val="Calibri"/>
      <family val="2"/>
      <scheme val="major"/>
    </font>
    <font>
      <sz val="10"/>
      <color theme="0"/>
      <name val="Calibri"/>
      <family val="2"/>
      <scheme val="major"/>
    </font>
    <font>
      <sz val="10"/>
      <color rgb="FF000000"/>
      <name val="Calibri"/>
    </font>
    <font>
      <sz val="10"/>
      <color theme="1"/>
      <name val="Calibri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hidden="1"/>
    </xf>
    <xf numFmtId="0" fontId="9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textRotation="90" wrapText="1"/>
    </xf>
    <xf numFmtId="0" fontId="3" fillId="0" borderId="0" xfId="0" applyFont="1" applyAlignment="1">
      <alignment vertical="center" textRotation="90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 textRotation="90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textRotation="90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2" borderId="1" xfId="0" applyFont="1" applyFill="1" applyBorder="1" applyAlignment="1" applyProtection="1">
      <alignment horizontal="center" vertical="center" textRotation="90" wrapText="1"/>
      <protection locked="0"/>
    </xf>
    <xf numFmtId="0" fontId="2" fillId="2" borderId="1" xfId="0" applyFont="1" applyFill="1" applyBorder="1" applyAlignment="1" applyProtection="1">
      <alignment horizontal="center" vertical="center" textRotation="90" wrapText="1"/>
      <protection hidden="1"/>
    </xf>
    <xf numFmtId="0" fontId="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textRotation="90" wrapText="1"/>
      <protection locked="0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12" fillId="4" borderId="1" xfId="0" applyFont="1" applyFill="1" applyBorder="1" applyAlignment="1" applyProtection="1">
      <alignment horizontal="center" vertical="center" textRotation="90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0" fontId="12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</cellXfs>
  <cellStyles count="1">
    <cellStyle name="Normal" xfId="0" builtinId="0"/>
  </cellStyles>
  <dxfs count="26">
    <dxf>
      <fill>
        <patternFill>
          <bgColor rgb="FFFF3399"/>
        </patternFill>
      </fill>
    </dxf>
    <dxf>
      <fill>
        <patternFill>
          <bgColor rgb="FFFF0066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66FF66"/>
        </patternFill>
      </fill>
    </dxf>
    <dxf>
      <fill>
        <patternFill>
          <bgColor rgb="FFFF0066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99"/>
        </patternFill>
      </fill>
    </dxf>
    <dxf>
      <fill>
        <patternFill>
          <bgColor rgb="FF99FF99"/>
        </patternFill>
      </fill>
    </dxf>
    <dxf>
      <fill>
        <patternFill>
          <bgColor rgb="FF66FF66"/>
        </patternFill>
      </fill>
    </dxf>
    <dxf>
      <fill>
        <patternFill>
          <bgColor rgb="FFFF3399"/>
        </patternFill>
      </fill>
    </dxf>
    <dxf>
      <fill>
        <patternFill>
          <bgColor rgb="FFFF0066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66FF66"/>
        </patternFill>
      </fill>
    </dxf>
    <dxf>
      <fill>
        <patternFill>
          <bgColor rgb="FFFF0066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99"/>
        </patternFill>
      </fill>
    </dxf>
    <dxf>
      <fill>
        <patternFill>
          <bgColor rgb="FF99FF99"/>
        </patternFill>
      </fill>
    </dxf>
    <dxf>
      <fill>
        <patternFill>
          <bgColor rgb="FF66FF66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203200</xdr:colOff>
      <xdr:row>2</xdr:row>
      <xdr:rowOff>283845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6A0CB5-FD66-4C3D-BF68-3D082EBCC3C2}"/>
            </a:ext>
            <a:ext uri="{147F2762-F138-4A5C-976F-8EAC2B608ADB}">
              <a16:predDERef xmlns:a16="http://schemas.microsoft.com/office/drawing/2014/main" pred="{F78FA2EF-2A04-4E74-AD6F-E89EB088E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96" b="14235"/>
        <a:stretch/>
      </xdr:blipFill>
      <xdr:spPr bwMode="auto">
        <a:xfrm>
          <a:off x="0" y="9525"/>
          <a:ext cx="1441450" cy="9029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2114550</xdr:colOff>
      <xdr:row>0</xdr:row>
      <xdr:rowOff>762353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B47500-6637-4620-9ECB-84EAE6FC8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125" cy="7623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9</xdr:col>
      <xdr:colOff>8563</xdr:colOff>
      <xdr:row>14</xdr:row>
      <xdr:rowOff>9200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4AD4E-7072-4C84-851C-0595F69124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525"/>
        <a:stretch/>
      </xdr:blipFill>
      <xdr:spPr>
        <a:xfrm>
          <a:off x="0" y="200025"/>
          <a:ext cx="7723813" cy="2269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17319</xdr:rowOff>
    </xdr:from>
    <xdr:to>
      <xdr:col>4</xdr:col>
      <xdr:colOff>3823</xdr:colOff>
      <xdr:row>13</xdr:row>
      <xdr:rowOff>720942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543369-117F-4666-8D5E-B9A7250F2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819"/>
          <a:ext cx="4057143" cy="2885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951543</xdr:colOff>
      <xdr:row>22</xdr:row>
      <xdr:rowOff>9039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165E83-26BE-42B4-B8B1-9A1DA717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657143" cy="38857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9205</xdr:colOff>
      <xdr:row>11</xdr:row>
      <xdr:rowOff>152155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CE5C01-DBE2-41F6-8B84-04EC721BC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2561905" cy="19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3BC6-B0B1-4342-9A75-9B7169221E73}">
  <dimension ref="A1:X50"/>
  <sheetViews>
    <sheetView showGridLines="0" topLeftCell="A45" zoomScale="80" zoomScaleNormal="80" workbookViewId="0">
      <selection activeCell="M29" sqref="M29"/>
    </sheetView>
  </sheetViews>
  <sheetFormatPr defaultColWidth="8.875" defaultRowHeight="13.9"/>
  <cols>
    <col min="1" max="1" width="7.25" style="27" customWidth="1"/>
    <col min="2" max="2" width="5" style="28" customWidth="1"/>
    <col min="3" max="3" width="4" style="28" customWidth="1"/>
    <col min="4" max="4" width="3.875" style="28" customWidth="1"/>
    <col min="5" max="5" width="5.25" style="28" customWidth="1"/>
    <col min="6" max="6" width="36.75" style="29" customWidth="1"/>
    <col min="7" max="7" width="33.375" style="29" customWidth="1"/>
    <col min="8" max="8" width="4.375" style="27" customWidth="1"/>
    <col min="9" max="9" width="4.75" style="27" customWidth="1"/>
    <col min="10" max="10" width="5.625" style="2" customWidth="1"/>
    <col min="11" max="11" width="4.125" style="2" customWidth="1"/>
    <col min="12" max="12" width="5.875" style="35" customWidth="1"/>
    <col min="13" max="13" width="49.375" style="2" customWidth="1"/>
    <col min="14" max="14" width="5.75" style="2" customWidth="1"/>
    <col min="15" max="15" width="5.5" style="2" customWidth="1"/>
    <col min="16" max="16" width="5.125" style="2" customWidth="1"/>
    <col min="17" max="17" width="6.5" style="2" customWidth="1"/>
    <col min="18" max="18" width="10.25" style="30" customWidth="1"/>
    <col min="19" max="19" width="34.125" style="16" customWidth="1"/>
    <col min="20" max="20" width="22.75" style="16" customWidth="1"/>
    <col min="21" max="16384" width="8.875" style="2"/>
  </cols>
  <sheetData>
    <row r="1" spans="1:24" ht="24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4" ht="24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29"/>
      <c r="V2" s="29"/>
      <c r="W2" s="29"/>
      <c r="X2" s="29"/>
    </row>
    <row r="3" spans="1:24" ht="24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29"/>
      <c r="V3" s="29"/>
      <c r="W3" s="29"/>
      <c r="X3" s="29"/>
    </row>
    <row r="4" spans="1:24" ht="12.75" customHeight="1">
      <c r="A4" s="25"/>
      <c r="B4" s="26"/>
      <c r="C4" s="26"/>
      <c r="D4" s="26"/>
      <c r="E4" s="26"/>
      <c r="F4" s="25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26"/>
      <c r="S4" s="25"/>
      <c r="T4" s="25"/>
      <c r="U4" s="13"/>
    </row>
    <row r="5" spans="1:24" ht="24.75" customHeight="1">
      <c r="A5" s="21"/>
      <c r="B5" s="24"/>
      <c r="C5" s="24"/>
      <c r="D5" s="24"/>
      <c r="E5" s="24"/>
      <c r="F5" s="21"/>
      <c r="G5" s="21"/>
      <c r="H5" s="31"/>
      <c r="I5" s="31"/>
      <c r="J5" s="21"/>
      <c r="K5" s="21"/>
      <c r="L5" s="34"/>
      <c r="M5" s="21"/>
      <c r="N5" s="21"/>
      <c r="O5" s="21"/>
      <c r="P5" s="21"/>
      <c r="Q5" s="21"/>
      <c r="R5" s="23"/>
      <c r="S5" s="22"/>
      <c r="T5" s="22"/>
      <c r="U5" s="13"/>
    </row>
    <row r="6" spans="1:24" ht="42.6" customHeight="1">
      <c r="A6" s="50" t="s">
        <v>3</v>
      </c>
      <c r="B6" s="49" t="s">
        <v>4</v>
      </c>
      <c r="C6" s="49" t="s">
        <v>5</v>
      </c>
      <c r="D6" s="49" t="s">
        <v>6</v>
      </c>
      <c r="E6" s="53" t="s">
        <v>7</v>
      </c>
      <c r="F6" s="50" t="s">
        <v>8</v>
      </c>
      <c r="G6" s="50" t="s">
        <v>9</v>
      </c>
      <c r="H6" s="49" t="s">
        <v>10</v>
      </c>
      <c r="I6" s="49" t="s">
        <v>11</v>
      </c>
      <c r="J6" s="49" t="s">
        <v>12</v>
      </c>
      <c r="K6" s="49" t="s">
        <v>13</v>
      </c>
      <c r="L6" s="49" t="s">
        <v>14</v>
      </c>
      <c r="M6" s="50" t="s">
        <v>15</v>
      </c>
      <c r="N6" s="50" t="s">
        <v>16</v>
      </c>
      <c r="O6" s="50"/>
      <c r="P6" s="50"/>
      <c r="Q6" s="50"/>
      <c r="R6" s="49" t="s">
        <v>17</v>
      </c>
      <c r="S6" s="50" t="s">
        <v>18</v>
      </c>
      <c r="T6" s="50"/>
      <c r="U6" s="13"/>
    </row>
    <row r="7" spans="1:24" ht="42.6" customHeight="1">
      <c r="A7" s="50"/>
      <c r="B7" s="49"/>
      <c r="C7" s="49"/>
      <c r="D7" s="49"/>
      <c r="E7" s="53"/>
      <c r="F7" s="50"/>
      <c r="G7" s="50"/>
      <c r="H7" s="49"/>
      <c r="I7" s="49"/>
      <c r="J7" s="49"/>
      <c r="K7" s="49"/>
      <c r="L7" s="49"/>
      <c r="M7" s="50"/>
      <c r="N7" s="50"/>
      <c r="O7" s="50"/>
      <c r="P7" s="50"/>
      <c r="Q7" s="50"/>
      <c r="R7" s="49"/>
      <c r="S7" s="50"/>
      <c r="T7" s="50"/>
      <c r="U7" s="13"/>
    </row>
    <row r="8" spans="1:24" ht="68.45" customHeight="1">
      <c r="A8" s="50"/>
      <c r="B8" s="49"/>
      <c r="C8" s="49"/>
      <c r="D8" s="49"/>
      <c r="E8" s="53"/>
      <c r="F8" s="50"/>
      <c r="G8" s="50"/>
      <c r="H8" s="49"/>
      <c r="I8" s="49"/>
      <c r="J8" s="49"/>
      <c r="K8" s="49"/>
      <c r="L8" s="49"/>
      <c r="M8" s="50"/>
      <c r="N8" s="44" t="s">
        <v>10</v>
      </c>
      <c r="O8" s="44" t="s">
        <v>19</v>
      </c>
      <c r="P8" s="44" t="s">
        <v>20</v>
      </c>
      <c r="Q8" s="44" t="s">
        <v>13</v>
      </c>
      <c r="R8" s="49"/>
      <c r="S8" s="43" t="s">
        <v>21</v>
      </c>
      <c r="T8" s="43" t="s">
        <v>22</v>
      </c>
      <c r="U8" s="13"/>
    </row>
    <row r="9" spans="1:24" s="33" customFormat="1" ht="116.45" customHeight="1">
      <c r="A9" s="45">
        <v>1</v>
      </c>
      <c r="B9" s="46" t="s">
        <v>23</v>
      </c>
      <c r="C9" s="46" t="s">
        <v>24</v>
      </c>
      <c r="D9" s="46" t="s">
        <v>25</v>
      </c>
      <c r="E9" s="46" t="s">
        <v>26</v>
      </c>
      <c r="F9" s="45" t="s">
        <v>27</v>
      </c>
      <c r="G9" s="45" t="s">
        <v>28</v>
      </c>
      <c r="H9" s="45">
        <v>2</v>
      </c>
      <c r="I9" s="45">
        <v>4</v>
      </c>
      <c r="J9" s="14">
        <f t="shared" ref="J9:J14" si="0">SUM(H9:I9)</f>
        <v>6</v>
      </c>
      <c r="K9" s="15" t="str">
        <f t="shared" ref="K9:K19" si="1">IF(J9&lt;5,"Bajo",IF(J9=5,"Medio",IF(J9&lt;8,"Alto","Extremo")))</f>
        <v>Alto</v>
      </c>
      <c r="L9" s="46" t="s">
        <v>29</v>
      </c>
      <c r="M9" s="45" t="s">
        <v>30</v>
      </c>
      <c r="N9" s="45">
        <v>1</v>
      </c>
      <c r="O9" s="45">
        <v>3</v>
      </c>
      <c r="P9" s="14">
        <f>N9+O9</f>
        <v>4</v>
      </c>
      <c r="Q9" s="15" t="str">
        <f t="shared" ref="Q9:Q19" si="2">IF(P9&lt;5,"Bajo",IF(P9=5,"Medio",IF(P9&lt;8,"Alto","Extremo")))</f>
        <v>Bajo</v>
      </c>
      <c r="R9" s="46" t="s">
        <v>31</v>
      </c>
      <c r="S9" s="45" t="s">
        <v>32</v>
      </c>
      <c r="T9" s="45" t="s">
        <v>33</v>
      </c>
      <c r="U9" s="32"/>
    </row>
    <row r="10" spans="1:24" s="33" customFormat="1" ht="101.45" customHeight="1">
      <c r="A10" s="45">
        <f>1+A9</f>
        <v>2</v>
      </c>
      <c r="B10" s="46" t="s">
        <v>23</v>
      </c>
      <c r="C10" s="46" t="s">
        <v>24</v>
      </c>
      <c r="D10" s="46" t="s">
        <v>25</v>
      </c>
      <c r="E10" s="46" t="s">
        <v>26</v>
      </c>
      <c r="F10" s="45" t="s">
        <v>34</v>
      </c>
      <c r="G10" s="45" t="s">
        <v>35</v>
      </c>
      <c r="H10" s="45">
        <v>2</v>
      </c>
      <c r="I10" s="45">
        <v>4</v>
      </c>
      <c r="J10" s="14">
        <f t="shared" si="0"/>
        <v>6</v>
      </c>
      <c r="K10" s="15" t="str">
        <f t="shared" si="1"/>
        <v>Alto</v>
      </c>
      <c r="L10" s="46" t="s">
        <v>29</v>
      </c>
      <c r="M10" s="45" t="s">
        <v>36</v>
      </c>
      <c r="N10" s="45">
        <v>1</v>
      </c>
      <c r="O10" s="45">
        <v>3</v>
      </c>
      <c r="P10" s="14">
        <f t="shared" ref="P10:P19" si="3">N10+O10</f>
        <v>4</v>
      </c>
      <c r="Q10" s="15" t="str">
        <f t="shared" si="2"/>
        <v>Bajo</v>
      </c>
      <c r="R10" s="46" t="s">
        <v>31</v>
      </c>
      <c r="S10" s="45" t="s">
        <v>32</v>
      </c>
      <c r="T10" s="45" t="s">
        <v>37</v>
      </c>
      <c r="U10" s="32"/>
    </row>
    <row r="11" spans="1:24" s="33" customFormat="1" ht="117.6" customHeight="1">
      <c r="A11" s="45">
        <f t="shared" ref="A11:A47" si="4">1+A10</f>
        <v>3</v>
      </c>
      <c r="B11" s="46" t="s">
        <v>23</v>
      </c>
      <c r="C11" s="46" t="s">
        <v>38</v>
      </c>
      <c r="D11" s="46" t="s">
        <v>39</v>
      </c>
      <c r="E11" s="46" t="s">
        <v>26</v>
      </c>
      <c r="F11" s="45" t="s">
        <v>40</v>
      </c>
      <c r="G11" s="45" t="s">
        <v>41</v>
      </c>
      <c r="H11" s="45">
        <v>2</v>
      </c>
      <c r="I11" s="45">
        <v>4</v>
      </c>
      <c r="J11" s="14">
        <f t="shared" si="0"/>
        <v>6</v>
      </c>
      <c r="K11" s="15" t="str">
        <f t="shared" si="1"/>
        <v>Alto</v>
      </c>
      <c r="L11" s="46" t="s">
        <v>29</v>
      </c>
      <c r="M11" s="45" t="s">
        <v>42</v>
      </c>
      <c r="N11" s="45">
        <v>1</v>
      </c>
      <c r="O11" s="45">
        <v>3</v>
      </c>
      <c r="P11" s="14">
        <f t="shared" si="3"/>
        <v>4</v>
      </c>
      <c r="Q11" s="15" t="str">
        <f t="shared" si="2"/>
        <v>Bajo</v>
      </c>
      <c r="R11" s="46" t="s">
        <v>31</v>
      </c>
      <c r="S11" s="45" t="s">
        <v>32</v>
      </c>
      <c r="T11" s="45" t="s">
        <v>37</v>
      </c>
      <c r="U11" s="32"/>
    </row>
    <row r="12" spans="1:24" s="33" customFormat="1" ht="117.6" customHeight="1">
      <c r="A12" s="45">
        <f t="shared" si="4"/>
        <v>4</v>
      </c>
      <c r="B12" s="46" t="s">
        <v>23</v>
      </c>
      <c r="C12" s="46" t="s">
        <v>24</v>
      </c>
      <c r="D12" s="46" t="s">
        <v>43</v>
      </c>
      <c r="E12" s="46" t="s">
        <v>44</v>
      </c>
      <c r="F12" s="45" t="s">
        <v>45</v>
      </c>
      <c r="G12" s="45" t="s">
        <v>46</v>
      </c>
      <c r="H12" s="45">
        <v>3</v>
      </c>
      <c r="I12" s="45">
        <v>4</v>
      </c>
      <c r="J12" s="36">
        <f>SUM(H12:I12)</f>
        <v>7</v>
      </c>
      <c r="K12" s="37" t="str">
        <f>IF(J12&lt;5,"Bajo",IF(J12=5,"Medio",IF(J12&lt;8,"Alto","Extremo")))</f>
        <v>Alto</v>
      </c>
      <c r="L12" s="46" t="s">
        <v>29</v>
      </c>
      <c r="M12" s="45" t="s">
        <v>47</v>
      </c>
      <c r="N12" s="45">
        <v>2</v>
      </c>
      <c r="O12" s="45">
        <v>3</v>
      </c>
      <c r="P12" s="36">
        <f>N12+O12</f>
        <v>5</v>
      </c>
      <c r="Q12" s="37" t="str">
        <f>IF(P12&lt;5,"Bajo",IF(P12=5,"Medio",IF(P12&lt;8,"Alto","Extremo")))</f>
        <v>Medio</v>
      </c>
      <c r="R12" s="46" t="s">
        <v>29</v>
      </c>
      <c r="S12" s="45" t="s">
        <v>48</v>
      </c>
      <c r="T12" s="45" t="s">
        <v>49</v>
      </c>
      <c r="U12" s="19"/>
      <c r="V12" s="18"/>
      <c r="W12" s="18"/>
      <c r="X12" s="18"/>
    </row>
    <row r="13" spans="1:24" s="33" customFormat="1" ht="151.5" customHeight="1">
      <c r="A13" s="45">
        <f t="shared" si="4"/>
        <v>5</v>
      </c>
      <c r="B13" s="46" t="s">
        <v>23</v>
      </c>
      <c r="C13" s="46" t="s">
        <v>24</v>
      </c>
      <c r="D13" s="46" t="s">
        <v>43</v>
      </c>
      <c r="E13" s="46" t="s">
        <v>50</v>
      </c>
      <c r="F13" s="45" t="s">
        <v>51</v>
      </c>
      <c r="G13" s="45" t="s">
        <v>52</v>
      </c>
      <c r="H13" s="45">
        <v>3</v>
      </c>
      <c r="I13" s="45">
        <v>4</v>
      </c>
      <c r="J13" s="14">
        <f t="shared" ref="J13" si="5">SUM(H13:I13)</f>
        <v>7</v>
      </c>
      <c r="K13" s="15" t="str">
        <f t="shared" ref="K13" si="6">IF(J13&lt;5,"Bajo",IF(J13=5,"Medio",IF(J13&lt;8,"Alto","Extremo")))</f>
        <v>Alto</v>
      </c>
      <c r="L13" s="46" t="s">
        <v>29</v>
      </c>
      <c r="M13" s="45" t="s">
        <v>53</v>
      </c>
      <c r="N13" s="45">
        <v>2</v>
      </c>
      <c r="O13" s="45">
        <v>3</v>
      </c>
      <c r="P13" s="14">
        <f t="shared" ref="P13" si="7">N13+O13</f>
        <v>5</v>
      </c>
      <c r="Q13" s="15" t="str">
        <f t="shared" ref="Q13" si="8">IF(P13&lt;5,"Bajo",IF(P13=5,"Medio",IF(P13&lt;8,"Alto","Extremo")))</f>
        <v>Medio</v>
      </c>
      <c r="R13" s="46" t="s">
        <v>54</v>
      </c>
      <c r="S13" s="45" t="s">
        <v>55</v>
      </c>
      <c r="T13" s="45" t="s">
        <v>49</v>
      </c>
      <c r="U13" s="32"/>
    </row>
    <row r="14" spans="1:24" s="33" customFormat="1" ht="124.9" customHeight="1">
      <c r="A14" s="45">
        <f t="shared" si="4"/>
        <v>6</v>
      </c>
      <c r="B14" s="46" t="s">
        <v>23</v>
      </c>
      <c r="C14" s="46" t="s">
        <v>24</v>
      </c>
      <c r="D14" s="46" t="s">
        <v>43</v>
      </c>
      <c r="E14" s="46" t="s">
        <v>50</v>
      </c>
      <c r="F14" s="45" t="s">
        <v>56</v>
      </c>
      <c r="G14" s="45" t="s">
        <v>57</v>
      </c>
      <c r="H14" s="45">
        <v>3</v>
      </c>
      <c r="I14" s="45">
        <v>4</v>
      </c>
      <c r="J14" s="14">
        <f t="shared" si="0"/>
        <v>7</v>
      </c>
      <c r="K14" s="15" t="str">
        <f t="shared" si="1"/>
        <v>Alto</v>
      </c>
      <c r="L14" s="46" t="s">
        <v>31</v>
      </c>
      <c r="M14" s="45" t="s">
        <v>58</v>
      </c>
      <c r="N14" s="45">
        <v>2</v>
      </c>
      <c r="O14" s="45">
        <v>3</v>
      </c>
      <c r="P14" s="14">
        <f t="shared" si="3"/>
        <v>5</v>
      </c>
      <c r="Q14" s="15" t="str">
        <f t="shared" si="2"/>
        <v>Medio</v>
      </c>
      <c r="R14" s="46" t="s">
        <v>31</v>
      </c>
      <c r="S14" s="45" t="s">
        <v>59</v>
      </c>
      <c r="T14" s="45" t="s">
        <v>60</v>
      </c>
      <c r="U14" s="32"/>
    </row>
    <row r="15" spans="1:24" s="18" customFormat="1" ht="107.45" customHeight="1">
      <c r="A15" s="45">
        <f t="shared" si="4"/>
        <v>7</v>
      </c>
      <c r="B15" s="46" t="s">
        <v>23</v>
      </c>
      <c r="C15" s="46" t="s">
        <v>24</v>
      </c>
      <c r="D15" s="46" t="s">
        <v>43</v>
      </c>
      <c r="E15" s="46" t="s">
        <v>44</v>
      </c>
      <c r="F15" s="45" t="s">
        <v>61</v>
      </c>
      <c r="G15" s="45" t="s">
        <v>46</v>
      </c>
      <c r="H15" s="45">
        <v>3</v>
      </c>
      <c r="I15" s="45">
        <v>4</v>
      </c>
      <c r="J15" s="14">
        <f>SUM(H15:I15)</f>
        <v>7</v>
      </c>
      <c r="K15" s="15" t="str">
        <f t="shared" si="1"/>
        <v>Alto</v>
      </c>
      <c r="L15" s="46" t="s">
        <v>29</v>
      </c>
      <c r="M15" s="45" t="s">
        <v>47</v>
      </c>
      <c r="N15" s="45">
        <v>2</v>
      </c>
      <c r="O15" s="45">
        <v>3</v>
      </c>
      <c r="P15" s="14">
        <f t="shared" si="3"/>
        <v>5</v>
      </c>
      <c r="Q15" s="15" t="str">
        <f t="shared" si="2"/>
        <v>Medio</v>
      </c>
      <c r="R15" s="46" t="s">
        <v>31</v>
      </c>
      <c r="S15" s="45" t="s">
        <v>62</v>
      </c>
      <c r="T15" s="45" t="s">
        <v>49</v>
      </c>
      <c r="U15" s="19"/>
    </row>
    <row r="16" spans="1:24" s="18" customFormat="1" ht="111.6" customHeight="1">
      <c r="A16" s="45">
        <f t="shared" si="4"/>
        <v>8</v>
      </c>
      <c r="B16" s="46" t="s">
        <v>23</v>
      </c>
      <c r="C16" s="46" t="s">
        <v>24</v>
      </c>
      <c r="D16" s="46" t="s">
        <v>25</v>
      </c>
      <c r="E16" s="46" t="s">
        <v>63</v>
      </c>
      <c r="F16" s="45" t="s">
        <v>64</v>
      </c>
      <c r="G16" s="45" t="s">
        <v>46</v>
      </c>
      <c r="H16" s="45">
        <v>2</v>
      </c>
      <c r="I16" s="45">
        <v>4</v>
      </c>
      <c r="J16" s="14">
        <f>SUM(H16:I16)</f>
        <v>6</v>
      </c>
      <c r="K16" s="15" t="str">
        <f t="shared" si="1"/>
        <v>Alto</v>
      </c>
      <c r="L16" s="46" t="s">
        <v>29</v>
      </c>
      <c r="M16" s="45" t="s">
        <v>47</v>
      </c>
      <c r="N16" s="45">
        <v>1</v>
      </c>
      <c r="O16" s="45">
        <v>3</v>
      </c>
      <c r="P16" s="14">
        <f t="shared" si="3"/>
        <v>4</v>
      </c>
      <c r="Q16" s="15" t="str">
        <f t="shared" si="2"/>
        <v>Bajo</v>
      </c>
      <c r="R16" s="46" t="s">
        <v>31</v>
      </c>
      <c r="S16" s="45" t="s">
        <v>62</v>
      </c>
      <c r="T16" s="45" t="s">
        <v>49</v>
      </c>
      <c r="U16" s="20"/>
    </row>
    <row r="17" spans="1:21" s="18" customFormat="1" ht="67.150000000000006" customHeight="1">
      <c r="A17" s="45">
        <f t="shared" si="4"/>
        <v>9</v>
      </c>
      <c r="B17" s="46" t="s">
        <v>23</v>
      </c>
      <c r="C17" s="46" t="s">
        <v>24</v>
      </c>
      <c r="D17" s="46" t="s">
        <v>43</v>
      </c>
      <c r="E17" s="46" t="s">
        <v>65</v>
      </c>
      <c r="F17" s="45" t="s">
        <v>66</v>
      </c>
      <c r="G17" s="45" t="s">
        <v>67</v>
      </c>
      <c r="H17" s="45">
        <v>3</v>
      </c>
      <c r="I17" s="45">
        <v>4</v>
      </c>
      <c r="J17" s="14">
        <f>SUM(H17:I17)</f>
        <v>7</v>
      </c>
      <c r="K17" s="15" t="str">
        <f t="shared" si="1"/>
        <v>Alto</v>
      </c>
      <c r="L17" s="46" t="s">
        <v>29</v>
      </c>
      <c r="M17" s="45" t="s">
        <v>68</v>
      </c>
      <c r="N17" s="45">
        <v>2</v>
      </c>
      <c r="O17" s="45">
        <v>3</v>
      </c>
      <c r="P17" s="14">
        <f t="shared" si="3"/>
        <v>5</v>
      </c>
      <c r="Q17" s="15" t="str">
        <f t="shared" si="2"/>
        <v>Medio</v>
      </c>
      <c r="R17" s="46" t="s">
        <v>31</v>
      </c>
      <c r="S17" s="45" t="s">
        <v>62</v>
      </c>
      <c r="T17" s="45" t="s">
        <v>49</v>
      </c>
      <c r="U17" s="19"/>
    </row>
    <row r="18" spans="1:21" s="18" customFormat="1" ht="79.900000000000006" customHeight="1">
      <c r="A18" s="45">
        <f t="shared" si="4"/>
        <v>10</v>
      </c>
      <c r="B18" s="46" t="s">
        <v>23</v>
      </c>
      <c r="C18" s="46" t="s">
        <v>24</v>
      </c>
      <c r="D18" s="46" t="s">
        <v>43</v>
      </c>
      <c r="E18" s="46" t="s">
        <v>69</v>
      </c>
      <c r="F18" s="45" t="s">
        <v>70</v>
      </c>
      <c r="G18" s="45" t="s">
        <v>71</v>
      </c>
      <c r="H18" s="45">
        <v>3</v>
      </c>
      <c r="I18" s="45">
        <v>4</v>
      </c>
      <c r="J18" s="14">
        <f>+H18+I18</f>
        <v>7</v>
      </c>
      <c r="K18" s="15" t="str">
        <f t="shared" si="1"/>
        <v>Alto</v>
      </c>
      <c r="L18" s="46" t="s">
        <v>29</v>
      </c>
      <c r="M18" s="45" t="s">
        <v>47</v>
      </c>
      <c r="N18" s="45">
        <v>2</v>
      </c>
      <c r="O18" s="45">
        <v>3</v>
      </c>
      <c r="P18" s="14">
        <f t="shared" si="3"/>
        <v>5</v>
      </c>
      <c r="Q18" s="15" t="str">
        <f t="shared" si="2"/>
        <v>Medio</v>
      </c>
      <c r="R18" s="46" t="s">
        <v>29</v>
      </c>
      <c r="S18" s="45" t="s">
        <v>62</v>
      </c>
      <c r="T18" s="45" t="s">
        <v>49</v>
      </c>
      <c r="U18" s="17"/>
    </row>
    <row r="19" spans="1:21" s="18" customFormat="1" ht="62.45" customHeight="1">
      <c r="A19" s="45">
        <f t="shared" si="4"/>
        <v>11</v>
      </c>
      <c r="B19" s="48" t="s">
        <v>23</v>
      </c>
      <c r="C19" s="48" t="s">
        <v>24</v>
      </c>
      <c r="D19" s="48" t="s">
        <v>43</v>
      </c>
      <c r="E19" s="48" t="s">
        <v>72</v>
      </c>
      <c r="F19" s="47" t="s">
        <v>73</v>
      </c>
      <c r="G19" s="47" t="s">
        <v>74</v>
      </c>
      <c r="H19" s="47">
        <v>3</v>
      </c>
      <c r="I19" s="47">
        <v>4</v>
      </c>
      <c r="J19" s="14">
        <f>+H19+I19</f>
        <v>7</v>
      </c>
      <c r="K19" s="15" t="str">
        <f t="shared" si="1"/>
        <v>Alto</v>
      </c>
      <c r="L19" s="48" t="s">
        <v>29</v>
      </c>
      <c r="M19" s="47" t="s">
        <v>75</v>
      </c>
      <c r="N19" s="47">
        <v>2</v>
      </c>
      <c r="O19" s="47">
        <v>3</v>
      </c>
      <c r="P19" s="14">
        <f t="shared" si="3"/>
        <v>5</v>
      </c>
      <c r="Q19" s="15" t="str">
        <f t="shared" si="2"/>
        <v>Medio</v>
      </c>
      <c r="R19" s="48" t="s">
        <v>29</v>
      </c>
      <c r="S19" s="47" t="s">
        <v>62</v>
      </c>
      <c r="T19" s="47" t="s">
        <v>49</v>
      </c>
      <c r="U19" s="17"/>
    </row>
    <row r="20" spans="1:21" s="18" customFormat="1" ht="73.150000000000006" customHeight="1">
      <c r="A20" s="45">
        <f t="shared" si="4"/>
        <v>12</v>
      </c>
      <c r="B20" s="46" t="s">
        <v>23</v>
      </c>
      <c r="C20" s="46" t="s">
        <v>38</v>
      </c>
      <c r="D20" s="46" t="s">
        <v>43</v>
      </c>
      <c r="E20" s="46" t="s">
        <v>65</v>
      </c>
      <c r="F20" s="45" t="s">
        <v>76</v>
      </c>
      <c r="G20" s="45" t="s">
        <v>77</v>
      </c>
      <c r="H20" s="45">
        <v>3</v>
      </c>
      <c r="I20" s="45">
        <v>4</v>
      </c>
      <c r="J20" s="36">
        <f t="shared" ref="J20:J25" si="9">SUM(H20:I20)</f>
        <v>7</v>
      </c>
      <c r="K20" s="37" t="str">
        <f t="shared" ref="K20:K25" si="10">IF(J20&lt;5,"Bajo",IF(J20=5,"Medio",IF(J20&lt;8,"Alto","Extremo")))</f>
        <v>Alto</v>
      </c>
      <c r="L20" s="46" t="s">
        <v>29</v>
      </c>
      <c r="M20" s="45" t="s">
        <v>68</v>
      </c>
      <c r="N20" s="45">
        <v>2</v>
      </c>
      <c r="O20" s="45">
        <v>3</v>
      </c>
      <c r="P20" s="36">
        <f t="shared" ref="P20:P25" si="11">N20+O20</f>
        <v>5</v>
      </c>
      <c r="Q20" s="37" t="str">
        <f t="shared" ref="Q20:Q25" si="12">IF(P20&lt;5,"Bajo",IF(P20=5,"Medio",IF(P20&lt;8,"Alto","Extremo")))</f>
        <v>Medio</v>
      </c>
      <c r="R20" s="46" t="s">
        <v>29</v>
      </c>
      <c r="S20" s="45" t="s">
        <v>62</v>
      </c>
      <c r="T20" s="45" t="s">
        <v>78</v>
      </c>
      <c r="U20" s="19"/>
    </row>
    <row r="21" spans="1:21" s="18" customFormat="1" ht="82.15" customHeight="1">
      <c r="A21" s="45">
        <f t="shared" si="4"/>
        <v>13</v>
      </c>
      <c r="B21" s="46" t="s">
        <v>23</v>
      </c>
      <c r="C21" s="46" t="s">
        <v>38</v>
      </c>
      <c r="D21" s="46" t="s">
        <v>43</v>
      </c>
      <c r="E21" s="46" t="s">
        <v>65</v>
      </c>
      <c r="F21" s="45" t="s">
        <v>79</v>
      </c>
      <c r="G21" s="45" t="s">
        <v>77</v>
      </c>
      <c r="H21" s="45">
        <v>4</v>
      </c>
      <c r="I21" s="45">
        <v>4</v>
      </c>
      <c r="J21" s="14">
        <f t="shared" si="9"/>
        <v>8</v>
      </c>
      <c r="K21" s="15" t="str">
        <f t="shared" si="10"/>
        <v>Extremo</v>
      </c>
      <c r="L21" s="46" t="s">
        <v>29</v>
      </c>
      <c r="M21" s="45" t="s">
        <v>68</v>
      </c>
      <c r="N21" s="45">
        <v>3</v>
      </c>
      <c r="O21" s="45">
        <v>3</v>
      </c>
      <c r="P21" s="14">
        <f t="shared" si="11"/>
        <v>6</v>
      </c>
      <c r="Q21" s="15" t="str">
        <f t="shared" si="12"/>
        <v>Alto</v>
      </c>
      <c r="R21" s="46" t="s">
        <v>29</v>
      </c>
      <c r="S21" s="45" t="s">
        <v>80</v>
      </c>
      <c r="T21" s="45" t="s">
        <v>78</v>
      </c>
      <c r="U21" s="19"/>
    </row>
    <row r="22" spans="1:21" s="18" customFormat="1" ht="91.9" customHeight="1">
      <c r="A22" s="45">
        <f t="shared" si="4"/>
        <v>14</v>
      </c>
      <c r="B22" s="46" t="s">
        <v>23</v>
      </c>
      <c r="C22" s="46" t="s">
        <v>38</v>
      </c>
      <c r="D22" s="46" t="s">
        <v>43</v>
      </c>
      <c r="E22" s="46" t="s">
        <v>65</v>
      </c>
      <c r="F22" s="45" t="s">
        <v>81</v>
      </c>
      <c r="G22" s="45" t="s">
        <v>77</v>
      </c>
      <c r="H22" s="45">
        <v>3</v>
      </c>
      <c r="I22" s="45">
        <v>4</v>
      </c>
      <c r="J22" s="39">
        <f t="shared" si="9"/>
        <v>7</v>
      </c>
      <c r="K22" s="40" t="str">
        <f t="shared" si="10"/>
        <v>Alto</v>
      </c>
      <c r="L22" s="46" t="s">
        <v>29</v>
      </c>
      <c r="M22" s="45" t="s">
        <v>68</v>
      </c>
      <c r="N22" s="45">
        <v>2</v>
      </c>
      <c r="O22" s="45">
        <v>3</v>
      </c>
      <c r="P22" s="39">
        <f t="shared" si="11"/>
        <v>5</v>
      </c>
      <c r="Q22" s="40" t="str">
        <f t="shared" si="12"/>
        <v>Medio</v>
      </c>
      <c r="R22" s="46" t="s">
        <v>29</v>
      </c>
      <c r="S22" s="45" t="s">
        <v>80</v>
      </c>
      <c r="T22" s="45" t="s">
        <v>78</v>
      </c>
      <c r="U22" s="38"/>
    </row>
    <row r="23" spans="1:21" s="18" customFormat="1" ht="73.150000000000006" customHeight="1">
      <c r="A23" s="45">
        <f t="shared" si="4"/>
        <v>15</v>
      </c>
      <c r="B23" s="46" t="s">
        <v>23</v>
      </c>
      <c r="C23" s="46" t="s">
        <v>38</v>
      </c>
      <c r="D23" s="46" t="s">
        <v>43</v>
      </c>
      <c r="E23" s="46" t="s">
        <v>82</v>
      </c>
      <c r="F23" s="45" t="s">
        <v>83</v>
      </c>
      <c r="G23" s="45" t="s">
        <v>84</v>
      </c>
      <c r="H23" s="45">
        <v>3</v>
      </c>
      <c r="I23" s="45">
        <v>4</v>
      </c>
      <c r="J23" s="14">
        <f t="shared" si="9"/>
        <v>7</v>
      </c>
      <c r="K23" s="15" t="str">
        <f t="shared" si="10"/>
        <v>Alto</v>
      </c>
      <c r="L23" s="46" t="s">
        <v>29</v>
      </c>
      <c r="M23" s="45" t="s">
        <v>85</v>
      </c>
      <c r="N23" s="45">
        <v>2</v>
      </c>
      <c r="O23" s="45">
        <v>3</v>
      </c>
      <c r="P23" s="14">
        <f t="shared" si="11"/>
        <v>5</v>
      </c>
      <c r="Q23" s="15" t="str">
        <f t="shared" si="12"/>
        <v>Medio</v>
      </c>
      <c r="R23" s="46" t="s">
        <v>29</v>
      </c>
      <c r="S23" s="45" t="s">
        <v>62</v>
      </c>
      <c r="T23" s="45" t="s">
        <v>49</v>
      </c>
      <c r="U23" s="19"/>
    </row>
    <row r="24" spans="1:21" s="18" customFormat="1" ht="112.15" customHeight="1">
      <c r="A24" s="45">
        <f t="shared" si="4"/>
        <v>16</v>
      </c>
      <c r="B24" s="46" t="s">
        <v>23</v>
      </c>
      <c r="C24" s="46" t="s">
        <v>38</v>
      </c>
      <c r="D24" s="46" t="s">
        <v>86</v>
      </c>
      <c r="E24" s="46" t="s">
        <v>87</v>
      </c>
      <c r="F24" s="45" t="s">
        <v>88</v>
      </c>
      <c r="G24" s="45" t="s">
        <v>89</v>
      </c>
      <c r="H24" s="45">
        <v>3</v>
      </c>
      <c r="I24" s="45">
        <v>4</v>
      </c>
      <c r="J24" s="14">
        <f t="shared" si="9"/>
        <v>7</v>
      </c>
      <c r="K24" s="15" t="str">
        <f t="shared" si="10"/>
        <v>Alto</v>
      </c>
      <c r="L24" s="46" t="s">
        <v>31</v>
      </c>
      <c r="M24" s="45" t="s">
        <v>68</v>
      </c>
      <c r="N24" s="45">
        <v>2</v>
      </c>
      <c r="O24" s="45">
        <v>3</v>
      </c>
      <c r="P24" s="14">
        <f t="shared" si="11"/>
        <v>5</v>
      </c>
      <c r="Q24" s="15" t="str">
        <f t="shared" si="12"/>
        <v>Medio</v>
      </c>
      <c r="R24" s="46" t="s">
        <v>31</v>
      </c>
      <c r="S24" s="45" t="s">
        <v>80</v>
      </c>
      <c r="T24" s="45" t="s">
        <v>78</v>
      </c>
      <c r="U24" s="19"/>
    </row>
    <row r="25" spans="1:21" s="18" customFormat="1" ht="85.15" customHeight="1">
      <c r="A25" s="45">
        <f t="shared" si="4"/>
        <v>17</v>
      </c>
      <c r="B25" s="46" t="s">
        <v>23</v>
      </c>
      <c r="C25" s="46" t="s">
        <v>38</v>
      </c>
      <c r="D25" s="46" t="s">
        <v>86</v>
      </c>
      <c r="E25" s="46" t="s">
        <v>90</v>
      </c>
      <c r="F25" s="45" t="s">
        <v>91</v>
      </c>
      <c r="G25" s="45" t="s">
        <v>92</v>
      </c>
      <c r="H25" s="45">
        <v>3</v>
      </c>
      <c r="I25" s="45">
        <v>4</v>
      </c>
      <c r="J25" s="41">
        <f t="shared" si="9"/>
        <v>7</v>
      </c>
      <c r="K25" s="42" t="str">
        <f t="shared" si="10"/>
        <v>Alto</v>
      </c>
      <c r="L25" s="46" t="s">
        <v>31</v>
      </c>
      <c r="M25" s="45" t="s">
        <v>85</v>
      </c>
      <c r="N25" s="45">
        <v>2</v>
      </c>
      <c r="O25" s="45">
        <v>3</v>
      </c>
      <c r="P25" s="41">
        <f t="shared" si="11"/>
        <v>5</v>
      </c>
      <c r="Q25" s="42" t="str">
        <f t="shared" si="12"/>
        <v>Medio</v>
      </c>
      <c r="R25" s="46" t="s">
        <v>31</v>
      </c>
      <c r="S25" s="45" t="s">
        <v>80</v>
      </c>
      <c r="T25" s="45" t="s">
        <v>78</v>
      </c>
      <c r="U25" s="19"/>
    </row>
    <row r="26" spans="1:21" ht="98.45" customHeight="1">
      <c r="A26" s="45">
        <f t="shared" si="4"/>
        <v>18</v>
      </c>
      <c r="B26" s="46" t="s">
        <v>23</v>
      </c>
      <c r="C26" s="46" t="s">
        <v>24</v>
      </c>
      <c r="D26" s="46" t="s">
        <v>43</v>
      </c>
      <c r="E26" s="46" t="s">
        <v>93</v>
      </c>
      <c r="F26" s="45" t="s">
        <v>94</v>
      </c>
      <c r="G26" s="45" t="s">
        <v>95</v>
      </c>
      <c r="H26" s="45">
        <v>3</v>
      </c>
      <c r="I26" s="45">
        <v>5</v>
      </c>
      <c r="J26" s="14">
        <f>SUM(H26:I26)</f>
        <v>8</v>
      </c>
      <c r="K26" s="15" t="str">
        <f>IF(J26&lt;5,"Bajo",IF(J26=5,"Medio",IF(J26&lt;8,"Alto","Extremo")))</f>
        <v>Extremo</v>
      </c>
      <c r="L26" s="46" t="s">
        <v>29</v>
      </c>
      <c r="M26" s="45" t="s">
        <v>96</v>
      </c>
      <c r="N26" s="45">
        <v>2</v>
      </c>
      <c r="O26" s="45">
        <v>5</v>
      </c>
      <c r="P26" s="14">
        <f>N26+O26</f>
        <v>7</v>
      </c>
      <c r="Q26" s="15" t="str">
        <f>IF(P26&lt;5,"Bajo",IF(P26=5,"Medio",IF(P26&lt;8,"Alto","Extremo")))</f>
        <v>Alto</v>
      </c>
      <c r="R26" s="46" t="s">
        <v>97</v>
      </c>
      <c r="S26" s="45" t="s">
        <v>98</v>
      </c>
      <c r="T26" s="45" t="s">
        <v>99</v>
      </c>
      <c r="U26" s="13"/>
    </row>
    <row r="27" spans="1:21" ht="55.5" customHeight="1">
      <c r="A27" s="45">
        <f t="shared" si="4"/>
        <v>19</v>
      </c>
      <c r="B27" s="46" t="s">
        <v>23</v>
      </c>
      <c r="C27" s="46" t="s">
        <v>24</v>
      </c>
      <c r="D27" s="46" t="s">
        <v>43</v>
      </c>
      <c r="E27" s="46" t="s">
        <v>100</v>
      </c>
      <c r="F27" s="45" t="s">
        <v>101</v>
      </c>
      <c r="G27" s="45" t="s">
        <v>102</v>
      </c>
      <c r="H27" s="45">
        <v>3</v>
      </c>
      <c r="I27" s="45">
        <v>4</v>
      </c>
      <c r="J27" s="14">
        <f t="shared" ref="J27:J47" si="13">SUM(H27:I27)</f>
        <v>7</v>
      </c>
      <c r="K27" s="15" t="str">
        <f t="shared" ref="K27:K47" si="14">IF(J27&lt;5,"Bajo",IF(J27=5,"Medio",IF(J27&lt;8,"Alto","Extremo")))</f>
        <v>Alto</v>
      </c>
      <c r="L27" s="46" t="s">
        <v>29</v>
      </c>
      <c r="M27" s="45" t="s">
        <v>103</v>
      </c>
      <c r="N27" s="45">
        <v>2</v>
      </c>
      <c r="O27" s="45">
        <v>3</v>
      </c>
      <c r="P27" s="14">
        <f t="shared" ref="P27:P47" si="15">N27+O27</f>
        <v>5</v>
      </c>
      <c r="Q27" s="15" t="str">
        <f t="shared" ref="Q27:Q47" si="16">IF(P27&lt;5,"Bajo",IF(P27=5,"Medio",IF(P27&lt;8,"Alto","Extremo")))</f>
        <v>Medio</v>
      </c>
      <c r="R27" s="46" t="s">
        <v>29</v>
      </c>
      <c r="S27" s="45" t="s">
        <v>104</v>
      </c>
      <c r="T27" s="45" t="s">
        <v>78</v>
      </c>
      <c r="U27" s="13"/>
    </row>
    <row r="28" spans="1:21" ht="57" customHeight="1">
      <c r="A28" s="45">
        <f t="shared" si="4"/>
        <v>20</v>
      </c>
      <c r="B28" s="46" t="s">
        <v>23</v>
      </c>
      <c r="C28" s="46" t="s">
        <v>24</v>
      </c>
      <c r="D28" s="46" t="s">
        <v>43</v>
      </c>
      <c r="E28" s="46" t="s">
        <v>100</v>
      </c>
      <c r="F28" s="45" t="s">
        <v>105</v>
      </c>
      <c r="G28" s="45" t="s">
        <v>102</v>
      </c>
      <c r="H28" s="45">
        <v>3</v>
      </c>
      <c r="I28" s="45">
        <v>4</v>
      </c>
      <c r="J28" s="14">
        <f t="shared" si="13"/>
        <v>7</v>
      </c>
      <c r="K28" s="15" t="str">
        <f t="shared" si="14"/>
        <v>Alto</v>
      </c>
      <c r="L28" s="46" t="s">
        <v>29</v>
      </c>
      <c r="M28" s="45" t="s">
        <v>103</v>
      </c>
      <c r="N28" s="45">
        <v>2</v>
      </c>
      <c r="O28" s="45">
        <v>3</v>
      </c>
      <c r="P28" s="14">
        <f t="shared" si="15"/>
        <v>5</v>
      </c>
      <c r="Q28" s="15" t="str">
        <f t="shared" si="16"/>
        <v>Medio</v>
      </c>
      <c r="R28" s="46" t="s">
        <v>29</v>
      </c>
      <c r="S28" s="45" t="s">
        <v>104</v>
      </c>
      <c r="T28" s="45" t="s">
        <v>78</v>
      </c>
      <c r="U28" s="13"/>
    </row>
    <row r="29" spans="1:21" ht="60" customHeight="1">
      <c r="A29" s="45">
        <f t="shared" si="4"/>
        <v>21</v>
      </c>
      <c r="B29" s="46" t="s">
        <v>23</v>
      </c>
      <c r="C29" s="46" t="s">
        <v>24</v>
      </c>
      <c r="D29" s="46" t="s">
        <v>43</v>
      </c>
      <c r="E29" s="46" t="s">
        <v>100</v>
      </c>
      <c r="F29" s="45" t="s">
        <v>106</v>
      </c>
      <c r="G29" s="45" t="s">
        <v>107</v>
      </c>
      <c r="H29" s="45">
        <v>3</v>
      </c>
      <c r="I29" s="45">
        <v>4</v>
      </c>
      <c r="J29" s="14">
        <f t="shared" si="13"/>
        <v>7</v>
      </c>
      <c r="K29" s="15" t="str">
        <f t="shared" si="14"/>
        <v>Alto</v>
      </c>
      <c r="L29" s="46" t="s">
        <v>29</v>
      </c>
      <c r="M29" s="45" t="s">
        <v>103</v>
      </c>
      <c r="N29" s="45">
        <v>2</v>
      </c>
      <c r="O29" s="45">
        <v>3</v>
      </c>
      <c r="P29" s="14">
        <f t="shared" si="15"/>
        <v>5</v>
      </c>
      <c r="Q29" s="15" t="str">
        <f t="shared" si="16"/>
        <v>Medio</v>
      </c>
      <c r="R29" s="46" t="s">
        <v>29</v>
      </c>
      <c r="S29" s="45" t="s">
        <v>104</v>
      </c>
      <c r="T29" s="45" t="s">
        <v>108</v>
      </c>
      <c r="U29" s="13"/>
    </row>
    <row r="30" spans="1:21" ht="53.25">
      <c r="A30" s="45">
        <f t="shared" si="4"/>
        <v>22</v>
      </c>
      <c r="B30" s="46" t="s">
        <v>23</v>
      </c>
      <c r="C30" s="46" t="s">
        <v>24</v>
      </c>
      <c r="D30" s="46" t="s">
        <v>43</v>
      </c>
      <c r="E30" s="46" t="s">
        <v>100</v>
      </c>
      <c r="F30" s="45" t="s">
        <v>109</v>
      </c>
      <c r="G30" s="45" t="s">
        <v>102</v>
      </c>
      <c r="H30" s="45">
        <v>4</v>
      </c>
      <c r="I30" s="45">
        <v>5</v>
      </c>
      <c r="J30" s="14">
        <f t="shared" si="13"/>
        <v>9</v>
      </c>
      <c r="K30" s="15" t="str">
        <f t="shared" si="14"/>
        <v>Extremo</v>
      </c>
      <c r="L30" s="46" t="s">
        <v>29</v>
      </c>
      <c r="M30" s="45" t="s">
        <v>85</v>
      </c>
      <c r="N30" s="45">
        <v>2</v>
      </c>
      <c r="O30" s="45">
        <v>3</v>
      </c>
      <c r="P30" s="14">
        <f t="shared" si="15"/>
        <v>5</v>
      </c>
      <c r="Q30" s="15" t="str">
        <f t="shared" si="16"/>
        <v>Medio</v>
      </c>
      <c r="R30" s="46" t="s">
        <v>29</v>
      </c>
      <c r="S30" s="45" t="s">
        <v>110</v>
      </c>
      <c r="T30" s="45" t="s">
        <v>111</v>
      </c>
      <c r="U30" s="13"/>
    </row>
    <row r="31" spans="1:21" ht="60.75" customHeight="1">
      <c r="A31" s="45">
        <f t="shared" si="4"/>
        <v>23</v>
      </c>
      <c r="B31" s="46" t="s">
        <v>23</v>
      </c>
      <c r="C31" s="46" t="s">
        <v>24</v>
      </c>
      <c r="D31" s="46" t="s">
        <v>43</v>
      </c>
      <c r="E31" s="46" t="s">
        <v>100</v>
      </c>
      <c r="F31" s="45" t="s">
        <v>112</v>
      </c>
      <c r="G31" s="45" t="s">
        <v>102</v>
      </c>
      <c r="H31" s="45">
        <v>3</v>
      </c>
      <c r="I31" s="45">
        <v>4</v>
      </c>
      <c r="J31" s="14">
        <f t="shared" si="13"/>
        <v>7</v>
      </c>
      <c r="K31" s="15" t="str">
        <f t="shared" si="14"/>
        <v>Alto</v>
      </c>
      <c r="L31" s="46" t="s">
        <v>29</v>
      </c>
      <c r="M31" s="45" t="s">
        <v>85</v>
      </c>
      <c r="N31" s="45">
        <v>2</v>
      </c>
      <c r="O31" s="45">
        <v>3</v>
      </c>
      <c r="P31" s="14">
        <f t="shared" si="15"/>
        <v>5</v>
      </c>
      <c r="Q31" s="15" t="str">
        <f t="shared" si="16"/>
        <v>Medio</v>
      </c>
      <c r="R31" s="46" t="s">
        <v>29</v>
      </c>
      <c r="S31" s="45" t="s">
        <v>80</v>
      </c>
      <c r="T31" s="45" t="s">
        <v>78</v>
      </c>
      <c r="U31" s="13"/>
    </row>
    <row r="32" spans="1:21" ht="89.25">
      <c r="A32" s="45">
        <f t="shared" si="4"/>
        <v>24</v>
      </c>
      <c r="B32" s="46" t="s">
        <v>23</v>
      </c>
      <c r="C32" s="46" t="s">
        <v>24</v>
      </c>
      <c r="D32" s="46" t="s">
        <v>43</v>
      </c>
      <c r="E32" s="46" t="s">
        <v>100</v>
      </c>
      <c r="F32" s="45" t="s">
        <v>113</v>
      </c>
      <c r="G32" s="45" t="s">
        <v>102</v>
      </c>
      <c r="H32" s="45">
        <v>3</v>
      </c>
      <c r="I32" s="45">
        <v>3</v>
      </c>
      <c r="J32" s="14">
        <f t="shared" si="13"/>
        <v>6</v>
      </c>
      <c r="K32" s="15" t="str">
        <f t="shared" si="14"/>
        <v>Alto</v>
      </c>
      <c r="L32" s="46" t="s">
        <v>29</v>
      </c>
      <c r="M32" s="45" t="s">
        <v>103</v>
      </c>
      <c r="N32" s="45">
        <v>2</v>
      </c>
      <c r="O32" s="45">
        <v>3</v>
      </c>
      <c r="P32" s="14">
        <f t="shared" si="15"/>
        <v>5</v>
      </c>
      <c r="Q32" s="15" t="str">
        <f t="shared" si="16"/>
        <v>Medio</v>
      </c>
      <c r="R32" s="46" t="s">
        <v>97</v>
      </c>
      <c r="S32" s="45" t="s">
        <v>80</v>
      </c>
      <c r="T32" s="45" t="s">
        <v>78</v>
      </c>
      <c r="U32" s="13"/>
    </row>
    <row r="33" spans="1:21" ht="69">
      <c r="A33" s="45">
        <f t="shared" si="4"/>
        <v>25</v>
      </c>
      <c r="B33" s="46" t="s">
        <v>23</v>
      </c>
      <c r="C33" s="46" t="s">
        <v>24</v>
      </c>
      <c r="D33" s="46" t="s">
        <v>43</v>
      </c>
      <c r="E33" s="46" t="s">
        <v>114</v>
      </c>
      <c r="F33" s="45" t="s">
        <v>115</v>
      </c>
      <c r="G33" s="45" t="s">
        <v>116</v>
      </c>
      <c r="H33" s="45">
        <v>3</v>
      </c>
      <c r="I33" s="45">
        <v>3</v>
      </c>
      <c r="J33" s="14">
        <f t="shared" si="13"/>
        <v>6</v>
      </c>
      <c r="K33" s="15" t="str">
        <f t="shared" si="14"/>
        <v>Alto</v>
      </c>
      <c r="L33" s="46" t="s">
        <v>29</v>
      </c>
      <c r="M33" s="45" t="s">
        <v>117</v>
      </c>
      <c r="N33" s="45">
        <v>2</v>
      </c>
      <c r="O33" s="45">
        <v>3</v>
      </c>
      <c r="P33" s="14">
        <f t="shared" si="15"/>
        <v>5</v>
      </c>
      <c r="Q33" s="15" t="str">
        <f t="shared" si="16"/>
        <v>Medio</v>
      </c>
      <c r="R33" s="46" t="s">
        <v>29</v>
      </c>
      <c r="S33" s="45" t="s">
        <v>80</v>
      </c>
      <c r="T33" s="45" t="s">
        <v>78</v>
      </c>
      <c r="U33" s="13"/>
    </row>
    <row r="34" spans="1:21" ht="69">
      <c r="A34" s="45">
        <f t="shared" si="4"/>
        <v>26</v>
      </c>
      <c r="B34" s="46" t="s">
        <v>23</v>
      </c>
      <c r="C34" s="46" t="s">
        <v>24</v>
      </c>
      <c r="D34" s="46" t="s">
        <v>43</v>
      </c>
      <c r="E34" s="46" t="s">
        <v>114</v>
      </c>
      <c r="F34" s="45" t="s">
        <v>118</v>
      </c>
      <c r="G34" s="45" t="s">
        <v>116</v>
      </c>
      <c r="H34" s="45">
        <v>3</v>
      </c>
      <c r="I34" s="45">
        <v>3</v>
      </c>
      <c r="J34" s="14">
        <f t="shared" si="13"/>
        <v>6</v>
      </c>
      <c r="K34" s="15" t="str">
        <f t="shared" si="14"/>
        <v>Alto</v>
      </c>
      <c r="L34" s="46" t="s">
        <v>29</v>
      </c>
      <c r="M34" s="45" t="s">
        <v>117</v>
      </c>
      <c r="N34" s="45">
        <v>2</v>
      </c>
      <c r="O34" s="45">
        <v>3</v>
      </c>
      <c r="P34" s="14">
        <f t="shared" si="15"/>
        <v>5</v>
      </c>
      <c r="Q34" s="15" t="str">
        <f t="shared" si="16"/>
        <v>Medio</v>
      </c>
      <c r="R34" s="46" t="s">
        <v>29</v>
      </c>
      <c r="S34" s="45" t="s">
        <v>80</v>
      </c>
      <c r="T34" s="45" t="s">
        <v>78</v>
      </c>
    </row>
    <row r="35" spans="1:21" ht="134.44999999999999" customHeight="1">
      <c r="A35" s="45">
        <f t="shared" si="4"/>
        <v>27</v>
      </c>
      <c r="B35" s="46" t="s">
        <v>23</v>
      </c>
      <c r="C35" s="46" t="s">
        <v>24</v>
      </c>
      <c r="D35" s="46" t="s">
        <v>43</v>
      </c>
      <c r="E35" s="46" t="s">
        <v>119</v>
      </c>
      <c r="F35" s="45" t="s">
        <v>120</v>
      </c>
      <c r="G35" s="45" t="s">
        <v>121</v>
      </c>
      <c r="H35" s="45">
        <v>3</v>
      </c>
      <c r="I35" s="45">
        <v>3</v>
      </c>
      <c r="J35" s="14">
        <f t="shared" si="13"/>
        <v>6</v>
      </c>
      <c r="K35" s="15" t="str">
        <f t="shared" si="14"/>
        <v>Alto</v>
      </c>
      <c r="L35" s="46" t="s">
        <v>31</v>
      </c>
      <c r="M35" s="45" t="s">
        <v>122</v>
      </c>
      <c r="N35" s="45">
        <v>2</v>
      </c>
      <c r="O35" s="45">
        <v>3</v>
      </c>
      <c r="P35" s="14">
        <f t="shared" si="15"/>
        <v>5</v>
      </c>
      <c r="Q35" s="15" t="str">
        <f t="shared" si="16"/>
        <v>Medio</v>
      </c>
      <c r="R35" s="46" t="s">
        <v>31</v>
      </c>
      <c r="S35" s="45" t="s">
        <v>80</v>
      </c>
      <c r="T35" s="45" t="s">
        <v>78</v>
      </c>
    </row>
    <row r="36" spans="1:21" ht="81">
      <c r="A36" s="45">
        <f t="shared" si="4"/>
        <v>28</v>
      </c>
      <c r="B36" s="46" t="s">
        <v>23</v>
      </c>
      <c r="C36" s="46" t="s">
        <v>24</v>
      </c>
      <c r="D36" s="46" t="s">
        <v>43</v>
      </c>
      <c r="E36" s="46" t="s">
        <v>123</v>
      </c>
      <c r="F36" s="45" t="s">
        <v>124</v>
      </c>
      <c r="G36" s="45" t="s">
        <v>125</v>
      </c>
      <c r="H36" s="45">
        <v>3</v>
      </c>
      <c r="I36" s="45">
        <v>4</v>
      </c>
      <c r="J36" s="14">
        <f t="shared" si="13"/>
        <v>7</v>
      </c>
      <c r="K36" s="15" t="str">
        <f t="shared" si="14"/>
        <v>Alto</v>
      </c>
      <c r="L36" s="46" t="s">
        <v>31</v>
      </c>
      <c r="M36" s="45" t="s">
        <v>126</v>
      </c>
      <c r="N36" s="45">
        <v>2</v>
      </c>
      <c r="O36" s="45">
        <v>3</v>
      </c>
      <c r="P36" s="14">
        <f t="shared" si="15"/>
        <v>5</v>
      </c>
      <c r="Q36" s="15" t="str">
        <f t="shared" si="16"/>
        <v>Medio</v>
      </c>
      <c r="R36" s="46" t="s">
        <v>31</v>
      </c>
      <c r="S36" s="45" t="s">
        <v>104</v>
      </c>
      <c r="T36" s="45" t="s">
        <v>111</v>
      </c>
    </row>
    <row r="37" spans="1:21" ht="81">
      <c r="A37" s="45">
        <f t="shared" si="4"/>
        <v>29</v>
      </c>
      <c r="B37" s="46" t="s">
        <v>23</v>
      </c>
      <c r="C37" s="46" t="s">
        <v>38</v>
      </c>
      <c r="D37" s="46" t="s">
        <v>86</v>
      </c>
      <c r="E37" s="46" t="s">
        <v>127</v>
      </c>
      <c r="F37" s="45" t="s">
        <v>128</v>
      </c>
      <c r="G37" s="45" t="s">
        <v>129</v>
      </c>
      <c r="H37" s="45">
        <v>3</v>
      </c>
      <c r="I37" s="45">
        <v>4</v>
      </c>
      <c r="J37" s="14">
        <f t="shared" si="13"/>
        <v>7</v>
      </c>
      <c r="K37" s="15" t="str">
        <f t="shared" si="14"/>
        <v>Alto</v>
      </c>
      <c r="L37" s="46" t="s">
        <v>31</v>
      </c>
      <c r="M37" s="45" t="s">
        <v>85</v>
      </c>
      <c r="N37" s="45">
        <v>2</v>
      </c>
      <c r="O37" s="45">
        <v>3</v>
      </c>
      <c r="P37" s="14">
        <f t="shared" si="15"/>
        <v>5</v>
      </c>
      <c r="Q37" s="15" t="str">
        <f t="shared" si="16"/>
        <v>Medio</v>
      </c>
      <c r="R37" s="46" t="s">
        <v>31</v>
      </c>
      <c r="S37" s="45" t="s">
        <v>104</v>
      </c>
      <c r="T37" s="45" t="s">
        <v>78</v>
      </c>
    </row>
    <row r="38" spans="1:21" ht="63.75" customHeight="1">
      <c r="A38" s="45">
        <f t="shared" si="4"/>
        <v>30</v>
      </c>
      <c r="B38" s="46" t="s">
        <v>23</v>
      </c>
      <c r="C38" s="46" t="s">
        <v>38</v>
      </c>
      <c r="D38" s="46" t="s">
        <v>43</v>
      </c>
      <c r="E38" s="46" t="s">
        <v>130</v>
      </c>
      <c r="F38" s="45" t="s">
        <v>131</v>
      </c>
      <c r="G38" s="45" t="s">
        <v>132</v>
      </c>
      <c r="H38" s="45">
        <v>3</v>
      </c>
      <c r="I38" s="45">
        <v>5</v>
      </c>
      <c r="J38" s="14">
        <f t="shared" si="13"/>
        <v>8</v>
      </c>
      <c r="K38" s="15" t="str">
        <f t="shared" si="14"/>
        <v>Extremo</v>
      </c>
      <c r="L38" s="46" t="s">
        <v>29</v>
      </c>
      <c r="M38" s="45" t="s">
        <v>133</v>
      </c>
      <c r="N38" s="45">
        <v>2</v>
      </c>
      <c r="O38" s="45">
        <v>4</v>
      </c>
      <c r="P38" s="14">
        <f t="shared" si="15"/>
        <v>6</v>
      </c>
      <c r="Q38" s="15" t="str">
        <f t="shared" si="16"/>
        <v>Alto</v>
      </c>
      <c r="R38" s="46" t="s">
        <v>29</v>
      </c>
      <c r="S38" s="45" t="s">
        <v>104</v>
      </c>
      <c r="T38" s="45" t="s">
        <v>111</v>
      </c>
    </row>
    <row r="39" spans="1:21" ht="89.25">
      <c r="A39" s="45">
        <f t="shared" si="4"/>
        <v>31</v>
      </c>
      <c r="B39" s="46" t="s">
        <v>23</v>
      </c>
      <c r="C39" s="46" t="s">
        <v>24</v>
      </c>
      <c r="D39" s="46" t="s">
        <v>43</v>
      </c>
      <c r="E39" s="46" t="s">
        <v>134</v>
      </c>
      <c r="F39" s="45" t="s">
        <v>135</v>
      </c>
      <c r="G39" s="45" t="s">
        <v>92</v>
      </c>
      <c r="H39" s="45">
        <v>3</v>
      </c>
      <c r="I39" s="45">
        <v>4</v>
      </c>
      <c r="J39" s="14">
        <f t="shared" si="13"/>
        <v>7</v>
      </c>
      <c r="K39" s="15" t="str">
        <f t="shared" si="14"/>
        <v>Alto</v>
      </c>
      <c r="L39" s="46" t="s">
        <v>29</v>
      </c>
      <c r="M39" s="45" t="s">
        <v>136</v>
      </c>
      <c r="N39" s="45">
        <v>2</v>
      </c>
      <c r="O39" s="45">
        <v>4</v>
      </c>
      <c r="P39" s="14">
        <f t="shared" si="15"/>
        <v>6</v>
      </c>
      <c r="Q39" s="15" t="str">
        <f t="shared" si="16"/>
        <v>Alto</v>
      </c>
      <c r="R39" s="46" t="s">
        <v>97</v>
      </c>
      <c r="S39" s="45" t="s">
        <v>137</v>
      </c>
      <c r="T39" s="45" t="s">
        <v>111</v>
      </c>
    </row>
    <row r="40" spans="1:21" ht="63" customHeight="1">
      <c r="A40" s="45">
        <f t="shared" si="4"/>
        <v>32</v>
      </c>
      <c r="B40" s="48" t="s">
        <v>23</v>
      </c>
      <c r="C40" s="48" t="s">
        <v>38</v>
      </c>
      <c r="D40" s="48" t="s">
        <v>43</v>
      </c>
      <c r="E40" s="48" t="s">
        <v>44</v>
      </c>
      <c r="F40" s="47" t="s">
        <v>138</v>
      </c>
      <c r="G40" s="47" t="s">
        <v>46</v>
      </c>
      <c r="H40" s="47">
        <v>3</v>
      </c>
      <c r="I40" s="47">
        <v>4</v>
      </c>
      <c r="J40" s="14">
        <f t="shared" si="13"/>
        <v>7</v>
      </c>
      <c r="K40" s="15" t="str">
        <f t="shared" si="14"/>
        <v>Alto</v>
      </c>
      <c r="L40" s="48" t="s">
        <v>29</v>
      </c>
      <c r="M40" s="47" t="s">
        <v>47</v>
      </c>
      <c r="N40" s="47">
        <v>2</v>
      </c>
      <c r="O40" s="47">
        <v>3</v>
      </c>
      <c r="P40" s="14">
        <f t="shared" si="15"/>
        <v>5</v>
      </c>
      <c r="Q40" s="15" t="str">
        <f t="shared" si="16"/>
        <v>Medio</v>
      </c>
      <c r="R40" s="48" t="s">
        <v>31</v>
      </c>
      <c r="S40" s="47" t="s">
        <v>62</v>
      </c>
      <c r="T40" s="47" t="s">
        <v>49</v>
      </c>
    </row>
    <row r="41" spans="1:21" ht="106.5">
      <c r="A41" s="45">
        <f t="shared" si="4"/>
        <v>33</v>
      </c>
      <c r="B41" s="46" t="s">
        <v>23</v>
      </c>
      <c r="C41" s="46" t="s">
        <v>24</v>
      </c>
      <c r="D41" s="46" t="s">
        <v>43</v>
      </c>
      <c r="E41" s="46" t="s">
        <v>139</v>
      </c>
      <c r="F41" s="45" t="s">
        <v>140</v>
      </c>
      <c r="G41" s="45" t="s">
        <v>141</v>
      </c>
      <c r="H41" s="45">
        <v>3</v>
      </c>
      <c r="I41" s="45">
        <v>4</v>
      </c>
      <c r="J41" s="14">
        <f t="shared" si="13"/>
        <v>7</v>
      </c>
      <c r="K41" s="15" t="str">
        <f t="shared" si="14"/>
        <v>Alto</v>
      </c>
      <c r="L41" s="46" t="s">
        <v>29</v>
      </c>
      <c r="M41" s="45" t="s">
        <v>142</v>
      </c>
      <c r="N41" s="45">
        <v>2</v>
      </c>
      <c r="O41" s="45">
        <v>3</v>
      </c>
      <c r="P41" s="14">
        <f t="shared" si="15"/>
        <v>5</v>
      </c>
      <c r="Q41" s="15" t="str">
        <f t="shared" si="16"/>
        <v>Medio</v>
      </c>
      <c r="R41" s="46" t="s">
        <v>29</v>
      </c>
      <c r="S41" s="45" t="s">
        <v>143</v>
      </c>
      <c r="T41" s="45" t="s">
        <v>111</v>
      </c>
    </row>
    <row r="42" spans="1:21" ht="161.25">
      <c r="A42" s="45">
        <f t="shared" si="4"/>
        <v>34</v>
      </c>
      <c r="B42" s="46" t="s">
        <v>23</v>
      </c>
      <c r="C42" s="46" t="s">
        <v>38</v>
      </c>
      <c r="D42" s="46" t="s">
        <v>43</v>
      </c>
      <c r="E42" s="46" t="s">
        <v>144</v>
      </c>
      <c r="F42" s="45" t="s">
        <v>145</v>
      </c>
      <c r="G42" s="45" t="s">
        <v>146</v>
      </c>
      <c r="H42" s="45">
        <v>4</v>
      </c>
      <c r="I42" s="45">
        <v>4</v>
      </c>
      <c r="J42" s="14">
        <f t="shared" si="13"/>
        <v>8</v>
      </c>
      <c r="K42" s="15" t="str">
        <f t="shared" si="14"/>
        <v>Extremo</v>
      </c>
      <c r="L42" s="46" t="s">
        <v>29</v>
      </c>
      <c r="M42" s="45" t="s">
        <v>147</v>
      </c>
      <c r="N42" s="45">
        <v>3</v>
      </c>
      <c r="O42" s="45">
        <v>3</v>
      </c>
      <c r="P42" s="14">
        <f t="shared" si="15"/>
        <v>6</v>
      </c>
      <c r="Q42" s="15" t="str">
        <f t="shared" si="16"/>
        <v>Alto</v>
      </c>
      <c r="R42" s="46" t="s">
        <v>97</v>
      </c>
      <c r="S42" s="45" t="s">
        <v>110</v>
      </c>
      <c r="T42" s="45" t="s">
        <v>111</v>
      </c>
    </row>
    <row r="43" spans="1:21" ht="106.5">
      <c r="A43" s="45">
        <f t="shared" si="4"/>
        <v>35</v>
      </c>
      <c r="B43" s="46" t="s">
        <v>23</v>
      </c>
      <c r="C43" s="46" t="s">
        <v>38</v>
      </c>
      <c r="D43" s="46" t="s">
        <v>43</v>
      </c>
      <c r="E43" s="46" t="s">
        <v>139</v>
      </c>
      <c r="F43" s="45" t="s">
        <v>148</v>
      </c>
      <c r="G43" s="45" t="s">
        <v>146</v>
      </c>
      <c r="H43" s="45">
        <v>3</v>
      </c>
      <c r="I43" s="45">
        <v>4</v>
      </c>
      <c r="J43" s="14">
        <f t="shared" si="13"/>
        <v>7</v>
      </c>
      <c r="K43" s="15" t="str">
        <f t="shared" si="14"/>
        <v>Alto</v>
      </c>
      <c r="L43" s="46" t="s">
        <v>29</v>
      </c>
      <c r="M43" s="45" t="s">
        <v>147</v>
      </c>
      <c r="N43" s="45">
        <v>2</v>
      </c>
      <c r="O43" s="45">
        <v>3</v>
      </c>
      <c r="P43" s="14">
        <f t="shared" si="15"/>
        <v>5</v>
      </c>
      <c r="Q43" s="15" t="str">
        <f t="shared" si="16"/>
        <v>Medio</v>
      </c>
      <c r="R43" s="46" t="s">
        <v>31</v>
      </c>
      <c r="S43" s="45" t="s">
        <v>110</v>
      </c>
      <c r="T43" s="45" t="s">
        <v>111</v>
      </c>
    </row>
    <row r="44" spans="1:21" ht="106.5">
      <c r="A44" s="45">
        <f t="shared" si="4"/>
        <v>36</v>
      </c>
      <c r="B44" s="46" t="s">
        <v>23</v>
      </c>
      <c r="C44" s="46" t="s">
        <v>38</v>
      </c>
      <c r="D44" s="46" t="s">
        <v>43</v>
      </c>
      <c r="E44" s="46" t="s">
        <v>139</v>
      </c>
      <c r="F44" s="45" t="s">
        <v>149</v>
      </c>
      <c r="G44" s="45" t="s">
        <v>150</v>
      </c>
      <c r="H44" s="45">
        <v>3</v>
      </c>
      <c r="I44" s="45">
        <v>4</v>
      </c>
      <c r="J44" s="14">
        <f t="shared" si="13"/>
        <v>7</v>
      </c>
      <c r="K44" s="15" t="str">
        <f t="shared" si="14"/>
        <v>Alto</v>
      </c>
      <c r="L44" s="46" t="s">
        <v>29</v>
      </c>
      <c r="M44" s="45" t="s">
        <v>151</v>
      </c>
      <c r="N44" s="45">
        <v>2</v>
      </c>
      <c r="O44" s="45">
        <v>3</v>
      </c>
      <c r="P44" s="14">
        <f t="shared" si="15"/>
        <v>5</v>
      </c>
      <c r="Q44" s="15" t="str">
        <f t="shared" si="16"/>
        <v>Medio</v>
      </c>
      <c r="R44" s="46" t="s">
        <v>29</v>
      </c>
      <c r="S44" s="45" t="s">
        <v>152</v>
      </c>
      <c r="T44" s="45" t="s">
        <v>111</v>
      </c>
    </row>
    <row r="45" spans="1:21" ht="161.25">
      <c r="A45" s="45">
        <f t="shared" si="4"/>
        <v>37</v>
      </c>
      <c r="B45" s="46" t="s">
        <v>23</v>
      </c>
      <c r="C45" s="46" t="s">
        <v>38</v>
      </c>
      <c r="D45" s="46" t="s">
        <v>43</v>
      </c>
      <c r="E45" s="46" t="s">
        <v>153</v>
      </c>
      <c r="F45" s="45" t="s">
        <v>154</v>
      </c>
      <c r="G45" s="45" t="s">
        <v>146</v>
      </c>
      <c r="H45" s="45">
        <v>3</v>
      </c>
      <c r="I45" s="45">
        <v>5</v>
      </c>
      <c r="J45" s="14">
        <f t="shared" si="13"/>
        <v>8</v>
      </c>
      <c r="K45" s="15" t="str">
        <f t="shared" si="14"/>
        <v>Extremo</v>
      </c>
      <c r="L45" s="46" t="s">
        <v>29</v>
      </c>
      <c r="M45" s="45" t="s">
        <v>147</v>
      </c>
      <c r="N45" s="45">
        <v>2</v>
      </c>
      <c r="O45" s="45">
        <v>5</v>
      </c>
      <c r="P45" s="14">
        <f t="shared" si="15"/>
        <v>7</v>
      </c>
      <c r="Q45" s="15" t="str">
        <f t="shared" si="16"/>
        <v>Alto</v>
      </c>
      <c r="R45" s="46" t="s">
        <v>31</v>
      </c>
      <c r="S45" s="45" t="s">
        <v>110</v>
      </c>
      <c r="T45" s="45" t="s">
        <v>49</v>
      </c>
    </row>
    <row r="46" spans="1:21" ht="160.5">
      <c r="A46" s="45">
        <f t="shared" si="4"/>
        <v>38</v>
      </c>
      <c r="B46" s="46" t="s">
        <v>23</v>
      </c>
      <c r="C46" s="46" t="s">
        <v>24</v>
      </c>
      <c r="D46" s="46" t="s">
        <v>86</v>
      </c>
      <c r="E46" s="46" t="s">
        <v>155</v>
      </c>
      <c r="F46" s="45" t="s">
        <v>156</v>
      </c>
      <c r="G46" s="45" t="s">
        <v>157</v>
      </c>
      <c r="H46" s="45">
        <v>3</v>
      </c>
      <c r="I46" s="45">
        <v>4</v>
      </c>
      <c r="J46" s="14">
        <f t="shared" si="13"/>
        <v>7</v>
      </c>
      <c r="K46" s="15" t="str">
        <f t="shared" si="14"/>
        <v>Alto</v>
      </c>
      <c r="L46" s="46" t="s">
        <v>31</v>
      </c>
      <c r="M46" s="45" t="s">
        <v>158</v>
      </c>
      <c r="N46" s="45">
        <v>2</v>
      </c>
      <c r="O46" s="45">
        <v>3</v>
      </c>
      <c r="P46" s="14">
        <f t="shared" si="15"/>
        <v>5</v>
      </c>
      <c r="Q46" s="15" t="str">
        <f t="shared" si="16"/>
        <v>Medio</v>
      </c>
      <c r="R46" s="46" t="s">
        <v>31</v>
      </c>
      <c r="S46" s="45" t="s">
        <v>159</v>
      </c>
      <c r="T46" s="45" t="s">
        <v>111</v>
      </c>
    </row>
    <row r="47" spans="1:21" ht="99.75">
      <c r="A47" s="45">
        <f t="shared" si="4"/>
        <v>39</v>
      </c>
      <c r="B47" s="46" t="s">
        <v>23</v>
      </c>
      <c r="C47" s="46" t="s">
        <v>38</v>
      </c>
      <c r="D47" s="46" t="s">
        <v>86</v>
      </c>
      <c r="E47" s="46" t="s">
        <v>82</v>
      </c>
      <c r="F47" s="45" t="s">
        <v>160</v>
      </c>
      <c r="G47" s="45" t="s">
        <v>161</v>
      </c>
      <c r="H47" s="45">
        <v>3</v>
      </c>
      <c r="I47" s="45">
        <v>5</v>
      </c>
      <c r="J47" s="14">
        <f t="shared" si="13"/>
        <v>8</v>
      </c>
      <c r="K47" s="15" t="str">
        <f t="shared" si="14"/>
        <v>Extremo</v>
      </c>
      <c r="L47" s="46" t="s">
        <v>31</v>
      </c>
      <c r="M47" s="45" t="s">
        <v>162</v>
      </c>
      <c r="N47" s="45">
        <v>2</v>
      </c>
      <c r="O47" s="45">
        <v>4</v>
      </c>
      <c r="P47" s="14">
        <f t="shared" si="15"/>
        <v>6</v>
      </c>
      <c r="Q47" s="15" t="str">
        <f t="shared" si="16"/>
        <v>Alto</v>
      </c>
      <c r="R47" s="46" t="s">
        <v>31</v>
      </c>
      <c r="S47" s="45" t="s">
        <v>32</v>
      </c>
      <c r="T47" s="45" t="s">
        <v>163</v>
      </c>
    </row>
    <row r="48" spans="1:21" ht="12.75"/>
    <row r="49" ht="12.75"/>
    <row r="50" ht="12.75"/>
  </sheetData>
  <mergeCells count="20">
    <mergeCell ref="H6:H8"/>
    <mergeCell ref="R6:R8"/>
    <mergeCell ref="I6:I8"/>
    <mergeCell ref="J6:J8"/>
    <mergeCell ref="K6:K8"/>
    <mergeCell ref="M6:M8"/>
    <mergeCell ref="G4:Q4"/>
    <mergeCell ref="A3:T3"/>
    <mergeCell ref="A1:T1"/>
    <mergeCell ref="A2:T2"/>
    <mergeCell ref="N6:Q7"/>
    <mergeCell ref="S6:T7"/>
    <mergeCell ref="L6:L8"/>
    <mergeCell ref="A6:A8"/>
    <mergeCell ref="B6:B8"/>
    <mergeCell ref="C6:C8"/>
    <mergeCell ref="D6:D8"/>
    <mergeCell ref="E6:E8"/>
    <mergeCell ref="F6:F8"/>
    <mergeCell ref="G6:G8"/>
  </mergeCells>
  <conditionalFormatting sqref="P14:P47 P9:P12 J14:J47 J9:J12">
    <cfRule type="cellIs" dxfId="25" priority="73" stopIfTrue="1" operator="between">
      <formula>1</formula>
      <formula>4</formula>
    </cfRule>
    <cfRule type="cellIs" dxfId="24" priority="74" stopIfTrue="1" operator="between">
      <formula>1</formula>
      <formula>4</formula>
    </cfRule>
    <cfRule type="cellIs" dxfId="23" priority="81" stopIfTrue="1" operator="between">
      <formula>4</formula>
      <formula>1</formula>
    </cfRule>
    <cfRule type="cellIs" dxfId="22" priority="82" stopIfTrue="1" operator="between">
      <formula>5</formula>
      <formula>5</formula>
    </cfRule>
    <cfRule type="cellIs" dxfId="21" priority="83" stopIfTrue="1" operator="between">
      <formula>6</formula>
      <formula>7</formula>
    </cfRule>
  </conditionalFormatting>
  <conditionalFormatting sqref="P14:Q47 P9:Q12 J14:K47 J9:K12">
    <cfRule type="cellIs" dxfId="20" priority="15" stopIfTrue="1" operator="between">
      <formula>10</formula>
      <formula>8</formula>
    </cfRule>
  </conditionalFormatting>
  <conditionalFormatting sqref="Q9:Q12 Q14:Q47 K9:K12 K14:K47">
    <cfRule type="containsText" dxfId="19" priority="72" stopIfTrue="1" operator="containsText" text="Bajo">
      <formula>NOT(ISERROR(SEARCH("Bajo",K9)))</formula>
    </cfRule>
    <cfRule type="containsText" dxfId="18" priority="75" stopIfTrue="1" operator="containsText" text="Bajo">
      <formula>NOT(ISERROR(SEARCH("Bajo",K9)))</formula>
    </cfRule>
    <cfRule type="containsText" dxfId="17" priority="76" stopIfTrue="1" operator="containsText" text="Alto">
      <formula>NOT(ISERROR(SEARCH("Alto",K9)))</formula>
    </cfRule>
    <cfRule type="containsText" dxfId="16" priority="77" stopIfTrue="1" operator="containsText" text="Medio">
      <formula>NOT(ISERROR(SEARCH("Medio",K9)))</formula>
    </cfRule>
    <cfRule type="containsText" dxfId="15" priority="78" stopIfTrue="1" operator="containsText" text="Medio">
      <formula>NOT(ISERROR(SEARCH("Medio",K9)))</formula>
    </cfRule>
    <cfRule type="containsText" dxfId="14" priority="79" stopIfTrue="1" operator="containsText" text="Extremo">
      <formula>NOT(ISERROR(SEARCH("Extremo",K9)))</formula>
    </cfRule>
    <cfRule type="expression" dxfId="13" priority="80" stopIfTrue="1">
      <formula>"Extremo"</formula>
    </cfRule>
  </conditionalFormatting>
  <conditionalFormatting sqref="P13 J13">
    <cfRule type="cellIs" dxfId="12" priority="3" stopIfTrue="1" operator="between">
      <formula>1</formula>
      <formula>4</formula>
    </cfRule>
    <cfRule type="cellIs" dxfId="11" priority="4" stopIfTrue="1" operator="between">
      <formula>1</formula>
      <formula>4</formula>
    </cfRule>
    <cfRule type="cellIs" dxfId="10" priority="11" stopIfTrue="1" operator="between">
      <formula>4</formula>
      <formula>1</formula>
    </cfRule>
    <cfRule type="cellIs" dxfId="9" priority="12" stopIfTrue="1" operator="between">
      <formula>5</formula>
      <formula>5</formula>
    </cfRule>
    <cfRule type="cellIs" dxfId="8" priority="13" stopIfTrue="1" operator="between">
      <formula>6</formula>
      <formula>7</formula>
    </cfRule>
  </conditionalFormatting>
  <conditionalFormatting sqref="P13:Q13 J13:K13">
    <cfRule type="cellIs" dxfId="7" priority="1" stopIfTrue="1" operator="between">
      <formula>10</formula>
      <formula>8</formula>
    </cfRule>
  </conditionalFormatting>
  <conditionalFormatting sqref="Q13 K13">
    <cfRule type="containsText" dxfId="6" priority="2" stopIfTrue="1" operator="containsText" text="Bajo">
      <formula>NOT(ISERROR(SEARCH("Bajo",K13)))</formula>
    </cfRule>
    <cfRule type="containsText" dxfId="5" priority="5" stopIfTrue="1" operator="containsText" text="Bajo">
      <formula>NOT(ISERROR(SEARCH("Bajo",K13)))</formula>
    </cfRule>
    <cfRule type="containsText" dxfId="4" priority="6" stopIfTrue="1" operator="containsText" text="Alto">
      <formula>NOT(ISERROR(SEARCH("Alto",K13)))</formula>
    </cfRule>
    <cfRule type="containsText" dxfId="3" priority="7" stopIfTrue="1" operator="containsText" text="Medio">
      <formula>NOT(ISERROR(SEARCH("Medio",K13)))</formula>
    </cfRule>
    <cfRule type="containsText" dxfId="2" priority="8" stopIfTrue="1" operator="containsText" text="Medio">
      <formula>NOT(ISERROR(SEARCH("Medio",K13)))</formula>
    </cfRule>
    <cfRule type="containsText" dxfId="1" priority="9" stopIfTrue="1" operator="containsText" text="Extremo">
      <formula>NOT(ISERROR(SEARCH("Extremo",K13)))</formula>
    </cfRule>
    <cfRule type="expression" dxfId="0" priority="10" stopIfTrue="1">
      <formula>"Extremo"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B913-F35B-4CEB-BE4D-9EDC0521BB7D}">
  <dimension ref="A1:C21"/>
  <sheetViews>
    <sheetView showGridLines="0" tabSelected="1" zoomScale="70" zoomScaleNormal="70" workbookViewId="0">
      <selection sqref="A1:C1"/>
    </sheetView>
  </sheetViews>
  <sheetFormatPr defaultColWidth="11" defaultRowHeight="12.75" customHeight="1"/>
  <cols>
    <col min="1" max="1" width="5.375" style="2" customWidth="1"/>
    <col min="2" max="2" width="94.125" style="2" customWidth="1"/>
    <col min="3" max="3" width="43" style="2" customWidth="1"/>
    <col min="4" max="4" width="6.125" style="2" customWidth="1"/>
    <col min="5" max="16384" width="11" style="2"/>
  </cols>
  <sheetData>
    <row r="1" spans="1:3" ht="66.75" customHeight="1">
      <c r="A1" s="54" t="s">
        <v>164</v>
      </c>
      <c r="B1" s="54"/>
      <c r="C1" s="54"/>
    </row>
    <row r="2" spans="1:3" ht="12.75" customHeight="1">
      <c r="A2" s="55" t="s">
        <v>165</v>
      </c>
      <c r="B2" s="56"/>
      <c r="C2" s="56"/>
    </row>
    <row r="3" spans="1:3" ht="12.75" customHeight="1">
      <c r="A3" s="4" t="s">
        <v>166</v>
      </c>
      <c r="B3" s="3"/>
      <c r="C3" s="3"/>
    </row>
    <row r="4" spans="1:3" ht="30" customHeight="1">
      <c r="A4" s="57" t="s">
        <v>167</v>
      </c>
      <c r="B4" s="58"/>
      <c r="C4" s="58"/>
    </row>
    <row r="5" spans="1:3" ht="12.75" customHeight="1">
      <c r="A5" s="5" t="s">
        <v>168</v>
      </c>
      <c r="B5" s="5" t="s">
        <v>169</v>
      </c>
      <c r="C5" s="6" t="s">
        <v>170</v>
      </c>
    </row>
    <row r="6" spans="1:3" ht="15" customHeight="1">
      <c r="A6" s="60">
        <v>1</v>
      </c>
      <c r="B6" s="7"/>
      <c r="C6" s="8"/>
    </row>
    <row r="7" spans="1:3" ht="15" customHeight="1">
      <c r="A7" s="60">
        <v>2</v>
      </c>
      <c r="B7" s="7"/>
      <c r="C7" s="8"/>
    </row>
    <row r="8" spans="1:3" ht="15" customHeight="1">
      <c r="A8" s="60">
        <v>3</v>
      </c>
      <c r="B8" s="7"/>
      <c r="C8" s="8"/>
    </row>
    <row r="9" spans="1:3" ht="15" customHeight="1">
      <c r="A9" s="60">
        <v>4</v>
      </c>
      <c r="B9" s="7"/>
      <c r="C9" s="8"/>
    </row>
    <row r="10" spans="1:3" ht="15" customHeight="1">
      <c r="A10" s="60">
        <v>5</v>
      </c>
      <c r="B10" s="7"/>
      <c r="C10" s="8"/>
    </row>
    <row r="11" spans="1:3" ht="14.25" customHeight="1">
      <c r="A11" s="60">
        <v>6</v>
      </c>
      <c r="B11" s="9"/>
      <c r="C11" s="8"/>
    </row>
    <row r="12" spans="1:3" ht="14.25" customHeight="1">
      <c r="A12" s="60">
        <v>7</v>
      </c>
      <c r="B12" s="9"/>
      <c r="C12" s="8"/>
    </row>
    <row r="13" spans="1:3" ht="14.25" customHeight="1">
      <c r="A13" s="60">
        <v>8</v>
      </c>
      <c r="B13" s="9"/>
      <c r="C13" s="8"/>
    </row>
    <row r="14" spans="1:3" ht="15" customHeight="1">
      <c r="A14" s="60">
        <v>9</v>
      </c>
      <c r="B14" s="7"/>
      <c r="C14" s="8"/>
    </row>
    <row r="15" spans="1:3" ht="14.25" customHeight="1">
      <c r="A15" s="60">
        <v>10</v>
      </c>
      <c r="B15" s="10"/>
      <c r="C15" s="11"/>
    </row>
    <row r="17" spans="1:2">
      <c r="A17" s="2" t="s">
        <v>171</v>
      </c>
      <c r="B17" s="12"/>
    </row>
    <row r="18" spans="1:2">
      <c r="B18" s="12"/>
    </row>
    <row r="19" spans="1:2">
      <c r="B19" s="12"/>
    </row>
    <row r="20" spans="1:2">
      <c r="B20" s="12"/>
    </row>
    <row r="21" spans="1:2">
      <c r="B21" s="12"/>
    </row>
  </sheetData>
  <mergeCells count="3">
    <mergeCell ref="A1:C1"/>
    <mergeCell ref="A2:C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"/>
  <sheetViews>
    <sheetView showGridLines="0" view="pageBreakPreview" zoomScaleNormal="100" zoomScaleSheetLayoutView="100" workbookViewId="0">
      <selection activeCell="I21" sqref="I21"/>
    </sheetView>
  </sheetViews>
  <sheetFormatPr defaultColWidth="11" defaultRowHeight="13.9"/>
  <cols>
    <col min="9" max="9" width="12.875" customWidth="1"/>
  </cols>
  <sheetData>
    <row r="1" spans="1:9" ht="14.45">
      <c r="A1" s="59" t="s">
        <v>172</v>
      </c>
      <c r="B1" s="59"/>
      <c r="C1" s="59"/>
      <c r="D1" s="59"/>
      <c r="E1" s="59"/>
      <c r="F1" s="59"/>
      <c r="G1" s="59"/>
      <c r="H1" s="59"/>
      <c r="I1" s="59"/>
    </row>
  </sheetData>
  <mergeCells count="1">
    <mergeCell ref="A1:I1"/>
  </mergeCells>
  <pageMargins left="0.7" right="0.7" top="0.75" bottom="0.75" header="0.3" footer="0.3"/>
  <pageSetup scale="82" orientation="portrait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showGridLines="0" view="pageBreakPreview" zoomScaleNormal="100" zoomScaleSheetLayoutView="100" workbookViewId="0">
      <selection activeCell="F12" sqref="F12"/>
    </sheetView>
  </sheetViews>
  <sheetFormatPr defaultColWidth="11" defaultRowHeight="13.9"/>
  <cols>
    <col min="4" max="4" width="20.125" customWidth="1"/>
  </cols>
  <sheetData>
    <row r="1" spans="1:5" ht="14.45">
      <c r="A1" s="59" t="s">
        <v>173</v>
      </c>
      <c r="B1" s="59"/>
      <c r="C1" s="59"/>
      <c r="D1" s="59"/>
      <c r="E1" s="1"/>
    </row>
    <row r="14" spans="1:5" ht="57" customHeight="1"/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showGridLines="0" view="pageBreakPreview" zoomScaleNormal="100" zoomScaleSheetLayoutView="100" workbookViewId="0">
      <selection activeCell="L7" sqref="L7"/>
    </sheetView>
  </sheetViews>
  <sheetFormatPr defaultColWidth="11" defaultRowHeight="13.9"/>
  <cols>
    <col min="9" max="9" width="12.625" customWidth="1"/>
  </cols>
  <sheetData>
    <row r="1" spans="1:9" ht="14.45">
      <c r="A1" s="59" t="s">
        <v>172</v>
      </c>
      <c r="B1" s="59"/>
      <c r="C1" s="59"/>
      <c r="D1" s="59"/>
      <c r="E1" s="59"/>
      <c r="F1" s="59"/>
      <c r="G1" s="59"/>
      <c r="H1" s="59"/>
      <c r="I1" s="59"/>
    </row>
    <row r="22" ht="20.25" customHeight="1"/>
  </sheetData>
  <mergeCells count="1">
    <mergeCell ref="A1:I1"/>
  </mergeCells>
  <pageMargins left="0.7" right="0.7" top="0.75" bottom="0.75" header="0.3" footer="0.3"/>
  <pageSetup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"/>
  <sheetViews>
    <sheetView showGridLines="0" view="pageBreakPreview" zoomScaleNormal="100" zoomScaleSheetLayoutView="100" workbookViewId="0">
      <selection activeCell="E14" sqref="E14"/>
    </sheetView>
  </sheetViews>
  <sheetFormatPr defaultColWidth="11" defaultRowHeight="13.9"/>
  <cols>
    <col min="3" max="3" width="11.5" customWidth="1"/>
  </cols>
  <sheetData>
    <row r="1" spans="1:3" ht="14.45">
      <c r="A1" s="59" t="s">
        <v>174</v>
      </c>
      <c r="B1" s="59"/>
      <c r="C1" s="59"/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aea1d-15a3-46e0-bd67-63296df7c8d7">
      <Terms xmlns="http://schemas.microsoft.com/office/infopath/2007/PartnerControls"/>
    </lcf76f155ced4ddcb4097134ff3c332f>
    <TaxCatchAll xmlns="08375845-2e5b-48c3-b296-5625308c3f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D2650C6774454C8C62417CB829A15D" ma:contentTypeVersion="11" ma:contentTypeDescription="Crear nuevo documento." ma:contentTypeScope="" ma:versionID="1891dc6686927cb16306c448d4ff88a0">
  <xsd:schema xmlns:xsd="http://www.w3.org/2001/XMLSchema" xmlns:xs="http://www.w3.org/2001/XMLSchema" xmlns:p="http://schemas.microsoft.com/office/2006/metadata/properties" xmlns:ns2="b04aea1d-15a3-46e0-bd67-63296df7c8d7" xmlns:ns3="08375845-2e5b-48c3-b296-5625308c3fab" targetNamespace="http://schemas.microsoft.com/office/2006/metadata/properties" ma:root="true" ma:fieldsID="c52ef659abb56bcce3a08b297ae776b3" ns2:_="" ns3:_="">
    <xsd:import namespace="b04aea1d-15a3-46e0-bd67-63296df7c8d7"/>
    <xsd:import namespace="08375845-2e5b-48c3-b296-5625308c3f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aea1d-15a3-46e0-bd67-63296df7c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a4feee06-36c4-4f57-8b48-abef818b0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75845-2e5b-48c3-b296-5625308c3f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6b201f4-2114-4104-826b-799333cb7177}" ma:internalName="TaxCatchAll" ma:showField="CatchAllData" ma:web="08375845-2e5b-48c3-b296-5625308c3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AE27BA-A6D0-4AB6-A142-EFDEC306C49A}"/>
</file>

<file path=customXml/itemProps2.xml><?xml version="1.0" encoding="utf-8"?>
<ds:datastoreItem xmlns:ds="http://schemas.openxmlformats.org/officeDocument/2006/customXml" ds:itemID="{DA521695-388C-4AD7-BABC-C6164280A1B6}"/>
</file>

<file path=customXml/itemProps3.xml><?xml version="1.0" encoding="utf-8"?>
<ds:datastoreItem xmlns:ds="http://schemas.openxmlformats.org/officeDocument/2006/customXml" ds:itemID="{C756DBEB-410B-40F7-A5BF-3EF532168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Ignacio Sánchez Castillo</dc:creator>
  <cp:keywords/>
  <dc:description/>
  <cp:lastModifiedBy>lizarazosandovalc@gmail.com</cp:lastModifiedBy>
  <cp:revision/>
  <dcterms:created xsi:type="dcterms:W3CDTF">2019-07-11T14:55:28Z</dcterms:created>
  <dcterms:modified xsi:type="dcterms:W3CDTF">2026-04-17T02:42:29Z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0x01010097D2650C6774454C8C62417CB829A15D</vt:lpwstr>
  </property>
  <property fmtid="{D5CDD505-2E9C-101B-9397-08002B2CF9AE}" pid="3" name="MediaServiceImageTags">
    <vt:lpwstr/>
  </property>
</Properties>
</file>