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Acer\Desktop\01. Publicación inicial\"/>
    </mc:Choice>
  </mc:AlternateContent>
  <xr:revisionPtr revIDLastSave="0" documentId="13_ncr:1_{41A79368-4290-479D-912C-B06EFBB0A238}" xr6:coauthVersionLast="47" xr6:coauthVersionMax="47" xr10:uidLastSave="{00000000-0000-0000-0000-000000000000}"/>
  <bookViews>
    <workbookView xWindow="-120" yWindow="-120" windowWidth="20730" windowHeight="11040" xr2:uid="{00000000-000D-0000-FFFF-FFFF00000000}"/>
  </bookViews>
  <sheets>
    <sheet name="Matriz" sheetId="10" r:id="rId1"/>
    <sheet name="Impacto" sheetId="11" r:id="rId2"/>
    <sheet name="Valoración" sheetId="12" r:id="rId3"/>
    <sheet name="Probabilidad" sheetId="13" r:id="rId4"/>
    <sheet name="Categoría" sheetId="14" r:id="rId5"/>
  </sheets>
  <definedNames>
    <definedName name="_xlnm._FilterDatabase" localSheetId="0" hidden="1">Matriz!$A$3:$AF$4</definedName>
    <definedName name="_xlnm.Print_Area" localSheetId="4">Categoría!$A$1:$C$12</definedName>
    <definedName name="_xlnm.Print_Area" localSheetId="1">Impacto!$A$1:$I$14</definedName>
    <definedName name="_xlnm.Print_Area" localSheetId="0">Matriz!$A$1:$AF$38</definedName>
    <definedName name="_xlnm.Print_Area" localSheetId="3">Probabilidad!$A$1:$D$14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iaFiSHrbGsjeurl/z7tsRzGO8AEg=="/>
    </ext>
  </extLst>
</workbook>
</file>

<file path=xl/calcChain.xml><?xml version="1.0" encoding="utf-8"?>
<calcChain xmlns="http://schemas.openxmlformats.org/spreadsheetml/2006/main">
  <c r="AC5" i="10" l="1"/>
  <c r="P5" i="10"/>
  <c r="Q5" i="10" s="1"/>
  <c r="AC30" i="10"/>
  <c r="P30" i="10"/>
  <c r="Q30" i="10"/>
  <c r="AC24" i="10"/>
  <c r="AA24" i="10"/>
  <c r="AB24" i="10" s="1"/>
  <c r="P24" i="10"/>
  <c r="Q24" i="10" s="1"/>
  <c r="AC29" i="10"/>
  <c r="AA29" i="10"/>
  <c r="AB29" i="10" s="1"/>
  <c r="P29" i="10"/>
  <c r="Q29" i="10" s="1"/>
  <c r="AA28" i="10"/>
  <c r="AB28" i="10" s="1"/>
  <c r="P28" i="10"/>
  <c r="Q28" i="10" s="1"/>
  <c r="AC12" i="10"/>
  <c r="P12" i="10"/>
  <c r="Q12" i="10" s="1"/>
  <c r="AA12" i="10"/>
  <c r="AB12" i="10" s="1"/>
  <c r="AA11" i="10"/>
  <c r="AB11" i="10" s="1"/>
  <c r="P11" i="10"/>
  <c r="Q11" i="10" s="1"/>
  <c r="P39" i="10"/>
  <c r="Q39" i="10" s="1"/>
  <c r="P19" i="10"/>
  <c r="Q19" i="10" s="1"/>
  <c r="P14" i="10"/>
  <c r="Q14" i="10" s="1"/>
  <c r="P18" i="10"/>
  <c r="Q18" i="10" s="1"/>
  <c r="P17" i="10"/>
  <c r="Q17" i="10" s="1"/>
  <c r="P10" i="10"/>
  <c r="Q10" i="10" s="1"/>
  <c r="AA15" i="10"/>
  <c r="AB15" i="10" s="1"/>
  <c r="AA38" i="10"/>
  <c r="AB38" i="10" s="1"/>
  <c r="AA23" i="10"/>
  <c r="AB23" i="10" s="1"/>
  <c r="P15" i="10"/>
  <c r="Q15" i="10" s="1"/>
  <c r="P38" i="10"/>
  <c r="Q38" i="10" s="1"/>
  <c r="P23" i="10"/>
  <c r="Q23" i="10" s="1"/>
  <c r="AC15" i="10"/>
  <c r="AC27" i="10"/>
  <c r="AA27" i="10"/>
  <c r="AB27" i="10" s="1"/>
  <c r="P27" i="10"/>
  <c r="Q27" i="10" s="1"/>
  <c r="AA25" i="10"/>
  <c r="AB25" i="10" s="1"/>
  <c r="P25" i="10"/>
  <c r="Q25" i="10" s="1"/>
  <c r="AA19" i="10" l="1"/>
  <c r="AB19" i="10" s="1"/>
  <c r="P13" i="10" l="1"/>
  <c r="Q13" i="10" s="1"/>
  <c r="AA13" i="10"/>
  <c r="AB13" i="10" s="1"/>
  <c r="AC13" i="10"/>
  <c r="AA14" i="10"/>
  <c r="AB14" i="10" s="1"/>
  <c r="AA21" i="10" l="1"/>
  <c r="AB21" i="10" s="1"/>
  <c r="Q21" i="10"/>
  <c r="Q26" i="10"/>
  <c r="AA26" i="10"/>
  <c r="AB26" i="10" s="1"/>
  <c r="AC26" i="10"/>
  <c r="AA20" i="10" l="1"/>
  <c r="AB20" i="10" s="1"/>
  <c r="P20" i="10"/>
  <c r="Q20" i="10" s="1"/>
  <c r="AA22" i="10"/>
  <c r="AB22" i="10" s="1"/>
  <c r="Q22" i="10"/>
  <c r="AA41" i="10"/>
  <c r="AB41" i="10" s="1"/>
  <c r="AC40" i="10"/>
  <c r="AA40" i="10"/>
  <c r="AB40" i="10" s="1"/>
  <c r="AA39" i="10"/>
  <c r="AB39" i="10" s="1"/>
  <c r="P40" i="10"/>
  <c r="Q40" i="10" s="1"/>
  <c r="P41" i="10"/>
  <c r="Q41" i="10" s="1"/>
  <c r="AA18" i="10"/>
  <c r="AB18" i="10" s="1"/>
  <c r="AC17" i="10"/>
  <c r="AA17" i="10"/>
  <c r="AB17" i="10" s="1"/>
  <c r="AC16" i="10"/>
  <c r="AA16" i="10"/>
  <c r="AB16" i="10" s="1"/>
  <c r="P16" i="10"/>
  <c r="Q16" i="10" s="1"/>
</calcChain>
</file>

<file path=xl/sharedStrings.xml><?xml version="1.0" encoding="utf-8"?>
<sst xmlns="http://schemas.openxmlformats.org/spreadsheetml/2006/main" count="355" uniqueCount="189">
  <si>
    <t>Anexo 07 - Matriz de riesgos</t>
  </si>
  <si>
    <t>No.</t>
  </si>
  <si>
    <t xml:space="preserve">Clase </t>
  </si>
  <si>
    <t>Fuente</t>
  </si>
  <si>
    <t>Etapa</t>
  </si>
  <si>
    <t>Tipo</t>
  </si>
  <si>
    <t>Descripción
(Qué puede pasar y cómo puede ocurrir)</t>
  </si>
  <si>
    <t xml:space="preserve">Consecuencia de la ocurrencia del riesgo </t>
  </si>
  <si>
    <t>Probabilidad</t>
  </si>
  <si>
    <r>
      <t>Impacto</t>
    </r>
    <r>
      <rPr>
        <sz val="11"/>
        <color rgb="FF000000"/>
        <rFont val="Nunito"/>
      </rPr>
      <t xml:space="preserve"> </t>
    </r>
  </si>
  <si>
    <t>Valoración</t>
  </si>
  <si>
    <t>Categoría</t>
  </si>
  <si>
    <t>¿A quién se le asigna?</t>
  </si>
  <si>
    <t>Tratamiento / Controles a seguir implementando</t>
  </si>
  <si>
    <t>Impacto después del tratamiento</t>
  </si>
  <si>
    <t>Persona responsable por implementar el tratamiento</t>
  </si>
  <si>
    <t xml:space="preserve">Monitoreo y revisión </t>
  </si>
  <si>
    <t xml:space="preserve">Impacto </t>
  </si>
  <si>
    <t xml:space="preserve">Valoración </t>
  </si>
  <si>
    <t>¿Cómo se realiza el monitoreo?</t>
  </si>
  <si>
    <t>Periodicidad ¿Cuándo?</t>
  </si>
  <si>
    <t>Específico</t>
  </si>
  <si>
    <t>Interno</t>
  </si>
  <si>
    <t>Precontractual</t>
  </si>
  <si>
    <t>Operacional</t>
  </si>
  <si>
    <t>Que por falta de información e insumos de los antecedentes y/o condiciones de la zona y el predio, así como condiciones de la prestación del servicio de energía del sector; se hayan presentado errores u omisiones desde la estructuración técnica que, puede afectar la implementación/ejecución del contrato.</t>
  </si>
  <si>
    <t>Afecta el cumplimiento del cronograma y plazo de ejecución del Contrato.</t>
  </si>
  <si>
    <t>Contratista, Interventoría y/o FENOGE</t>
  </si>
  <si>
    <t>Durante la ejecución del Componente 1, realizar una correcta revisión de la factibilidad y viabilidad del proyecto, teniendo en cuenta todas las variables técnicas, sociales, ambientales, jurídicas y financieras. Que permitan definir problema de planeación del mismo.
Una vez conocido el problema, realizar mesas de trabajo conjuntas entre el contratista, interventoría, supervisión y equipo estructurador para buscar soluciones que permitan la correcta ejecución de las actividades contractuales e implementación de los activos, en caso de que no sea posible superar la circuintacia que genera el retraso, se estudiarán las opciones que la ley permite para esta situación.</t>
  </si>
  <si>
    <t>Medio</t>
  </si>
  <si>
    <t>Verificación y seguimiento a los resultados de las actividades de replanteo y factibilidad del Componente 1</t>
  </si>
  <si>
    <t>Semanalmente, una vez reportado el problema por parte del contratista a FENOGE.</t>
  </si>
  <si>
    <t>Externo</t>
  </si>
  <si>
    <t>Ejecución</t>
  </si>
  <si>
    <t>Social/Regulatorio</t>
  </si>
  <si>
    <t>Necesidad de presentar consulta previa</t>
  </si>
  <si>
    <t>Atrasos en el cronograma del proyecto</t>
  </si>
  <si>
    <t>Alto</t>
  </si>
  <si>
    <t>FENOGE</t>
  </si>
  <si>
    <t>Verificar anticipadamente ante el Ministerio del Interior si hay o no presencia de comunidades étnicas en la zona de influencia.</t>
  </si>
  <si>
    <t>FENOGE (con el apoyo del contratante)</t>
  </si>
  <si>
    <t>Seguimiento periódico al proceso de consulta previa</t>
  </si>
  <si>
    <t>Permanente durante el desarrollo del contrato</t>
  </si>
  <si>
    <t>Aumento de  costos operativos y financieros del proyecto</t>
  </si>
  <si>
    <t>Planificar con tiempo el cronograma de consulta si aplica.</t>
  </si>
  <si>
    <t>Documentar todo el proceso, garantizando la participación libre, previa e informada.</t>
  </si>
  <si>
    <t>Mantener diálogo constante con las comunidades y autoridades competentes.</t>
  </si>
  <si>
    <t>Que se presenten problemas en el  diseño e ingeniería de detalle del Sistema de almacenamiento.</t>
  </si>
  <si>
    <t>Afecta el cumplimiento del cronograma y plazo de ejecución del Contrato</t>
  </si>
  <si>
    <t>Contratista</t>
  </si>
  <si>
    <t>Elaborar un plan de revisión de alternativas de replanteo, diseño e ingeniera de detalle del Sistema de almacenamiento</t>
  </si>
  <si>
    <t>Revisión, aprobación y seguimiento del diseño e ingeniería de detalle propuesto por el operador</t>
  </si>
  <si>
    <t>Permanente durante la etapa de replanteo, diseño e ingeniería de detalle</t>
  </si>
  <si>
    <t>Social</t>
  </si>
  <si>
    <t>Generación elevada de expectativas en la población beneficiaria</t>
  </si>
  <si>
    <t>Retraso en  el desarrollo  y en la ejecución total del proyecto en los plazos establecidos debido a la presentación de conflictos sociales</t>
  </si>
  <si>
    <t>Implementar el Plan de Gestión Social, donde se evalúe la efectividad de las actividades de socialización previas al inicio de las obras, durante y al finalizar la obra.</t>
  </si>
  <si>
    <t>FENOGE (con el apoyo del Contratista)</t>
  </si>
  <si>
    <t>Informes sobre las socializaciones y reuniones realizadas según los lineamientos del Plan de Gestión Social, por parte del profesional social encargado.</t>
  </si>
  <si>
    <t>Mensual durante la ejecución del proyecto.</t>
  </si>
  <si>
    <t>Incremento de la interacción de comunidades tradicionales con foráneos</t>
  </si>
  <si>
    <t>Generación de conflictos sociales entre actores externos y la comunidad beneficiaria</t>
  </si>
  <si>
    <t xml:space="preserve">Promover la generación de empleo y la vinculación laboral de la población del municipio, con el fin de conectar la oferta de trabajadores, tanto cualificados como no cualificados, con la demanda laboral, así como con la oferta de insumos, bienes y servicios. </t>
  </si>
  <si>
    <t>Seguimiento al cumplimiento de las obligaciones contractuales, con énfasis en la inclusión de la población y en los servicios proporcionados por la zona donde se implementará el proyecto.</t>
  </si>
  <si>
    <t>Permanente durante la ejecución del contrato,</t>
  </si>
  <si>
    <t xml:space="preserve">Que haya dificultades con el ingreso de personal del contratista a las comunidades y predios en los cuales se va a desarrollar el proyecto </t>
  </si>
  <si>
    <t>Retraso en el cronograma de obra y sobrecostos para el contratista</t>
  </si>
  <si>
    <t>Contratista y FENOGE</t>
  </si>
  <si>
    <t>Realización de una reunión inicial con los líderes locales en cuestión para establecer acuerdos con respecto a las actividades a realizar, así como contar con un delegado de cada comunidad  para responder a los requerimientos del contratista.
Suspensión y/o terminación anticipada del contrato.</t>
  </si>
  <si>
    <t>Seguimiento de la supervisión y/o interventoría</t>
  </si>
  <si>
    <t>Permanente durante el desarrollo del Contrato</t>
  </si>
  <si>
    <t>Difícil acceso a los sitios específicos de instalación</t>
  </si>
  <si>
    <t>Aumento en los tiempos y costos de ejecucion del proyecto.</t>
  </si>
  <si>
    <t>Planificación y ejecución  logística  en tiempos oportunos para el transporte de los materiales a los sitios de instalación</t>
  </si>
  <si>
    <t xml:space="preserve">Revisión, aprobación y seguimiento del plan de trabajo detallado y cronogramas por parte de la supervisión y/o interventoría y seguimiento a través de la solicitud de reportes periódicos por escrito </t>
  </si>
  <si>
    <t>Durante la etapa de ejecución del proyecto</t>
  </si>
  <si>
    <t>Económico</t>
  </si>
  <si>
    <t>Falta de capital de trabajo por parte del contratista para ejecutar la implementación del Sistema de almacenamiento.</t>
  </si>
  <si>
    <t>Afecta la puesta en marcha y operación del sistema</t>
  </si>
  <si>
    <t>Elaborar e implementar un plan de pagos que dé flujo de caja al contratista</t>
  </si>
  <si>
    <t>Verificación y seguimiento del plan por parte de la interventoría y la supervisión del proyecto</t>
  </si>
  <si>
    <t>Dureante la ejecución de los Componente 1 y 2</t>
  </si>
  <si>
    <t>Financiero</t>
  </si>
  <si>
    <t>Que el contratista no realice las inversiones del proyecto en los términos o plazos necesarios para cumplir con el cronograma aprobado previamente</t>
  </si>
  <si>
    <t>Retraso en desarrollo  y en la ejecución total del proyecto en los plazos establecidos</t>
  </si>
  <si>
    <t>FENOGE y/o Interventoría</t>
  </si>
  <si>
    <t>Seguimiento al cumplimiento de las obligaciones y cronograma de actividades y la implementación del Sistema de almacenamiento</t>
  </si>
  <si>
    <t>Seguimiento al cumplimiento a las obligaciones para cada una de las componentes y suministro de materiales y equipos necesarios para implementar el Sistema de almacenamiento</t>
  </si>
  <si>
    <t>Que se presenten retrasos en el suministro de los materiales y equipos que conforman el Sistema de almacenamiento, especialmente aquellos objeto de importación, cuando aplique</t>
  </si>
  <si>
    <t>- Elaboración del Plan de Trabajo Detallado que incluye cronograma de actividades, cronograma de aprovisionamiento de equipos y materiales y ruta crítica estableciendo los planes de acción para evitar retrasos que afecten el plazo total del contrato.
- Seguimiento estricto por parte de la interventoría  y/o supervisión, realizando requerimiento inmediato al contratista para que cumpla el contrato y los plazos pactados 
- Optimizar los procesos de compra, contemplando cuando la entrega afecte el plazo del Contrato, la compra de elementos en el mercado nacional y con diferentes proveedores de equipos que cumplan con las características técnicas de los diseños aprobados por la supervisión y/o interventoría del Contrato; Cuando los materiales sean objeto de importación se deberá contemplar en los cronogramas la planeación de los tiempos de importación. 
- Suspensión del contrato.</t>
  </si>
  <si>
    <t>Que se presenten alzas abruptas en las tasas de cambio</t>
  </si>
  <si>
    <t>Aumento en los costos del proyecto afectando al contratista</t>
  </si>
  <si>
    <t xml:space="preserve">- Los contratistas utilizarán los mecanismos de fijación de precios del mercado
- Contar con diferentes opciones de proveedores.
- Presentar un cronograma de compras </t>
  </si>
  <si>
    <t>Seguimiento al cumplimiento a las obligaciones del cronograma de compras, suministro y del  Sistema de almacenamiento a través de la solicitud de reportes periódicos por escrito</t>
  </si>
  <si>
    <t>Permanente durante la ejecución del contrato. Particularmente en la etapa previa al suministro y transporte</t>
  </si>
  <si>
    <t>Cambio de régimen tributario o cambiario, creación de nuevos impuestos o aumentos de tarifas, que afecte el costo de los materiales y equipos de Sistema de almacenamiento.</t>
  </si>
  <si>
    <t xml:space="preserve">Afecta bienes y costos de la financiación para implementar el Sistema de almacenamiento </t>
  </si>
  <si>
    <t>Planificación tributaria o nuevas negociaciones para adquisición de insumos.
Negociación de términos de condiciones contractuales siempre que demuestre un desequilibrio económico al contrato,</t>
  </si>
  <si>
    <t>Consultar nuevas disposiciones legales con distintos organismos y análisis del comportamiento cambiario</t>
  </si>
  <si>
    <t>Durante la etapa de ejecución del proyecto. Particularmente en la etapa previa al suministro y transporte</t>
  </si>
  <si>
    <t>Regulatorio</t>
  </si>
  <si>
    <t>Que haya un cambio de regulación que afecten el presupuesto o la viabilidad del proyecto</t>
  </si>
  <si>
    <t>Retrasos en la ejecución o cancelación del proyecto</t>
  </si>
  <si>
    <t>Contratista / Contratante</t>
  </si>
  <si>
    <t>Monitoreo permanente a los cambios regulatorios y emisión de alertas en dado caso</t>
  </si>
  <si>
    <t>Seguimiento a las leyes o regulaciones que afecten el proyecto</t>
  </si>
  <si>
    <t>Permanente, durante la ejecución del Contrato.</t>
  </si>
  <si>
    <t>Que se presenten accidentes del personal de la obra</t>
  </si>
  <si>
    <t>Afecta el cumplimiento del cronograma y plazo de ejecución del contrato.</t>
  </si>
  <si>
    <t>Uso de equipos y elementos de protección personal  por parte del personal de la obra y capacitaciones en HSEQ constantes</t>
  </si>
  <si>
    <t>Seguimiento de la supervisión y/o interventoría al cumplimiento de la normativiad de SST.</t>
  </si>
  <si>
    <t>Permanente durante el desarrollo del Contrato.</t>
  </si>
  <si>
    <t>Planeación y Ejecución</t>
  </si>
  <si>
    <t>Que se presenten accidentes a terceros durante las obras y con ocasión a estas</t>
  </si>
  <si>
    <t>Afecta al contratista en cuanto a la responsabilidad derivada de esta clase de siniestros y al cronograma mientras se adoptan las medidas correctivas
Afecta la imagen del FENOGE</t>
  </si>
  <si>
    <t>Cumplimiento de las normas y reglamentaciones de seguridad, en particular el uso de las medidas de seguridad en obra reglamentarias.
Solicitar dentro del contrato poliza de responsabilidad civil extracontrctual.</t>
  </si>
  <si>
    <t>Interventoría y/o FENOGE</t>
  </si>
  <si>
    <t>Contagio del personal del
contratista o beneficiarios por enfermedades</t>
  </si>
  <si>
    <t>Afecta el cumplimiento
del cronograma y plazo
de ejecución del Contrato</t>
  </si>
  <si>
    <t>Establecer un protocolo de bioseguridad de
conformidad con las disposiciones contenidas en la normatividad, para mitigar, controlar y realizar un adecuado manejo de enfermedades.
Diseñar un Plan de Contingencia que garantice o supla la disponiblidad del personal en obra.</t>
  </si>
  <si>
    <t>Seguimiento de la interventoría y/o supervisión</t>
  </si>
  <si>
    <t>Que se presenten situaciones de orden público, protestas sociales, presencia de grupos armados al margen de la ley.</t>
  </si>
  <si>
    <t>Retrasos en la ejecución o cancelción del proyecto.</t>
  </si>
  <si>
    <t>Notificar oportunamente de la situación de orden publica en las zonas de ejecución del proyecto. Revisión de una posible modificación al cronograma.
Suspensión y/o temrinación anticipada del contrato.</t>
  </si>
  <si>
    <t>Seguimiento a la situación en la zona de ejecución del proyecto por diefentes medios de comunicación.
Modificación del contrato, suspensión del contrato, Terminacion anticipada del contrato</t>
  </si>
  <si>
    <t>Principalemente en el momento de ejecución del proyecto.</t>
  </si>
  <si>
    <t xml:space="preserve">Que se presente vandalismo o hurto en las bodegas o zonas de trabajo </t>
  </si>
  <si>
    <t>Uso de seguridad privada por parte del contratista</t>
  </si>
  <si>
    <t>Solicitud del supervisor y/o interventor de reportes de seguridad por parte del contratista</t>
  </si>
  <si>
    <t>Naturales</t>
  </si>
  <si>
    <t xml:space="preserve">Que se presente riesgos ambientales que afecten la infraestructura </t>
  </si>
  <si>
    <t xml:space="preserve">Daños en la instalación </t>
  </si>
  <si>
    <t xml:space="preserve">Solicitar cumplimiento del plan de gestión de riesgos al contratista. </t>
  </si>
  <si>
    <t>Monitoreo del plan de gestión de riesgos</t>
  </si>
  <si>
    <t>Que se presente inestabilidad, daños estructurales y/o no conservación   de   las obras inicialmente ejecutadas por condiciones  ambientales  adversas u otros que dañan las obras ejecutadas en primeras  etapas de la obra</t>
  </si>
  <si>
    <t>Retrasos en el cronograma de la obra.</t>
  </si>
  <si>
    <t>Implementar medidas de protección y alivio de potenciales daños de equipos y obras durante de la fase previa a la entrega final.</t>
  </si>
  <si>
    <t>Seguimiento al cumplimiento a las obligaciones y cronograma de instalación y puesta en marcha del Sistema de almacenamiento  través de la solicitud de reportes periódicos por escrito, donde se reporten las medidas tomadas</t>
  </si>
  <si>
    <t>Especifico</t>
  </si>
  <si>
    <t xml:space="preserve">Ejecución </t>
  </si>
  <si>
    <t>Poca participación de la comunidad en la ejecución y el seguimiento del Contrato.</t>
  </si>
  <si>
    <t>Afecta el cumplimiento del cronograma y plazo de ejecución del contrato</t>
  </si>
  <si>
    <t>Implementar el Plan de Gestión Social, donde se evalúe la efectividad de la implementación de los diferentes componentes de este instrumento de intervención social.</t>
  </si>
  <si>
    <t>Informes sobre las socializaciones, reuniones y demás actividades orientadas en el Plan de Gestión Social, por parte del profesional social encargado.</t>
  </si>
  <si>
    <t>Falta de apropiación de los sistemas energéticos instalados</t>
  </si>
  <si>
    <t xml:space="preserve">Disminución de autogeneración estimada mediante fuentes no convencionales y menor beneficio para los usuarios </t>
  </si>
  <si>
    <t xml:space="preserve">Implementar el Plan de Gestión Social, donde se evalúe la efectividad de las actividades de socialización y capacitación en temas de autogeneración a partir de fuentes no convencionales de energía y de uso eficiente de la energía. </t>
  </si>
  <si>
    <t>Informes sobre las capacitaciones por parte del profesional social encargado.</t>
  </si>
  <si>
    <t>Que se presenten problemas sociales o ambientales que impidan la ejecución del contrato.</t>
  </si>
  <si>
    <t>Gestionar y revisar acompañamiento con las autoridades locales de donde se ubican las comundiades beneficiarias del proyecto y revisar el concepto social y ambiental.
Suspensión y/o terminación anticipada del contrato.</t>
  </si>
  <si>
    <t>Verificación y seguimiento del plan de acompañamientos por parte de la interventoría y la supervisión del proyecto.  
Modificación del contrato, suspensión del contrato, Terminación anticipada del contrato</t>
  </si>
  <si>
    <t>Durante la ejecución de la componente 1.</t>
  </si>
  <si>
    <t>Ambiental/Regulatorio</t>
  </si>
  <si>
    <t>Incumplimiento del PGA  o PMA del proyecto y fallas en la gestión de permisos ambientales</t>
  </si>
  <si>
    <t>Sobrecostos para el contratista.</t>
  </si>
  <si>
    <t>Revisar y monitorear periódicamente el cumplimiento del PGA y la gestión de los permisos ambientales</t>
  </si>
  <si>
    <t>Seguimiento periódico al cumplimiento de lo estipulado en el PGA y a la gestión de permisos ambientales</t>
  </si>
  <si>
    <t>Afectación a los componentes del ambiente del proyecto(aire, agua, suelo, fauna, flora, etc.)</t>
  </si>
  <si>
    <t>Realizar auditorías internas periódicas</t>
  </si>
  <si>
    <t>Afecta el cumplimiento de la normativa ambiental</t>
  </si>
  <si>
    <t>Generar de informes con reporte de hallazgos y acciones de mejora</t>
  </si>
  <si>
    <t>Incumplimiento del PGS-Plan de Gestión Social</t>
  </si>
  <si>
    <t>Revisar y monitorear periódicamente el cumplimiento del PGS y la gestión de los permisos sociales</t>
  </si>
  <si>
    <t>Seguimiento periódico al cumplimiento de lo estipulado en el PGSy a la gestión de permisos ambientales</t>
  </si>
  <si>
    <t>Afectación a los componentes sociales</t>
  </si>
  <si>
    <t xml:space="preserve">Problemas con los mecanismos de monitoreo y seguimiento </t>
  </si>
  <si>
    <t>Afecta cumplimiento de obligaciones contractuales</t>
  </si>
  <si>
    <t>Realizar recambio y/o actualización de equipos, tanto de Hardware como de Software.</t>
  </si>
  <si>
    <t>Verificación y seguimiento del plan monitoreo por parte de la interventoría y la supervisión del proyecto</t>
  </si>
  <si>
    <t>Principalmente en el momento de conocimiento del problema, hasta la resolución del mismo</t>
  </si>
  <si>
    <t>Ejecución y poscontractual</t>
  </si>
  <si>
    <t>Tecnológico</t>
  </si>
  <si>
    <t>Que se presenten defectos de equipos y materiales (eficiencia)</t>
  </si>
  <si>
    <t>Retraso en la entrega e implementación del proyecto (durante la ejecución); o perdida total o parcial del suminsitro de energía (Poscontractual)</t>
  </si>
  <si>
    <t>Solicitar garantías de calidad de los bienes, además de la garantía legal de los equipos, dentro de la garantía unica de cumplimiento.
Validar el cumplimiento de las especifiaciones técnicas de los equipos requeridos.</t>
  </si>
  <si>
    <t xml:space="preserve">Verificación de las pruebas en el precomisionamiento. 
Verificación por parte de la interventoría y/o supervisor del cumplimiento de RETIE del Sistema de almacenamiento
</t>
  </si>
  <si>
    <t>Permanente, después de la puesta en marcha del Sistema de almacenamiento</t>
  </si>
  <si>
    <t>Que se presente falla total de los equipos en el periodo de garantía</t>
  </si>
  <si>
    <t xml:space="preserve">Indisponibilidad parcial o total del Sistema de almacenamiento </t>
  </si>
  <si>
    <t>Solicitar garantía legal de los equipos, dentro de la póliza de cumplimiento</t>
  </si>
  <si>
    <t>Monitoreo mediante la plataforma web por parte del contratista.</t>
  </si>
  <si>
    <t>Postcontractual</t>
  </si>
  <si>
    <t>Que se presente falla total de los equipos fuera del periodo de garantía comercial</t>
  </si>
  <si>
    <t>Indisponibilidad parcial o total del Sistema  de almacenamiento</t>
  </si>
  <si>
    <t>Solicitar garantías de calidad de los bienes, dentro de la póliza de cumplimiento</t>
  </si>
  <si>
    <t>Monitoreo mediante la plataforma web del inversor por parte del contratista.</t>
  </si>
  <si>
    <t>Impacto del riesgo</t>
  </si>
  <si>
    <t>Probabilidad del riesgo</t>
  </si>
  <si>
    <t>Categoría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</si>
</sst>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rial"/>
    </font>
    <font>
      <sz val="11"/>
      <color rgb="FF000000"/>
      <name val="Nunito"/>
    </font>
    <font>
      <b/>
      <sz val="11"/>
      <color rgb="FF000000"/>
      <name val="Nunito"/>
    </font>
    <font>
      <sz val="10"/>
      <color rgb="FF000000"/>
      <name val="Calibri"/>
      <family val="2"/>
    </font>
    <font>
      <sz val="11"/>
      <color rgb="FF000000"/>
      <name val="Nunito"/>
      <charset val="1"/>
    </font>
    <font>
      <sz val="11"/>
      <color theme="1"/>
      <name val="Arial"/>
      <family val="2"/>
    </font>
    <font>
      <b/>
      <sz val="11"/>
      <color theme="1"/>
      <name val="Calibri"/>
      <family val="2"/>
      <scheme val="major"/>
    </font>
  </fonts>
  <fills count="9">
    <fill>
      <patternFill patternType="none"/>
    </fill>
    <fill>
      <patternFill patternType="gray125"/>
    </fill>
    <fill>
      <patternFill patternType="solid">
        <fgColor theme="0"/>
        <bgColor indexed="64"/>
      </patternFill>
    </fill>
    <fill>
      <patternFill patternType="solid">
        <fgColor indexed="31"/>
        <bgColor indexed="22"/>
      </patternFill>
    </fill>
    <fill>
      <patternFill patternType="solid">
        <fgColor rgb="FFFFC000"/>
        <bgColor indexed="64"/>
      </patternFill>
    </fill>
    <fill>
      <patternFill patternType="solid">
        <fgColor rgb="FFFFFF00"/>
        <bgColor indexed="64"/>
      </patternFill>
    </fill>
    <fill>
      <patternFill patternType="solid">
        <fgColor rgb="FFFFFFFF"/>
        <bgColor indexed="64"/>
      </patternFill>
    </fill>
    <fill>
      <patternFill patternType="solid">
        <fgColor rgb="FFFFC000"/>
        <bgColor rgb="FF000000"/>
      </patternFill>
    </fill>
    <fill>
      <patternFill patternType="solid">
        <fgColor rgb="FFFFFFFF"/>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right/>
      <top/>
      <bottom style="thin">
        <color indexed="64"/>
      </bottom>
      <diagonal/>
    </border>
  </borders>
  <cellStyleXfs count="2">
    <xf numFmtId="0" fontId="0" fillId="0" borderId="0"/>
    <xf numFmtId="0" fontId="5" fillId="0" borderId="0"/>
  </cellStyleXfs>
  <cellXfs count="188">
    <xf numFmtId="0" fontId="0" fillId="0" borderId="0" xfId="0"/>
    <xf numFmtId="0" fontId="1" fillId="0" borderId="1" xfId="0" applyFont="1" applyBorder="1" applyAlignment="1" applyProtection="1">
      <alignment horizontal="center" vertical="center" textRotation="90" wrapText="1"/>
      <protection locked="0"/>
    </xf>
    <xf numFmtId="0" fontId="1" fillId="2" borderId="1" xfId="0" applyFont="1" applyFill="1" applyBorder="1" applyAlignment="1" applyProtection="1">
      <alignment horizontal="center" vertical="center" textRotation="90" wrapText="1"/>
      <protection locked="0"/>
    </xf>
    <xf numFmtId="0" fontId="1" fillId="0" borderId="4" xfId="0" applyFont="1" applyBorder="1" applyAlignment="1" applyProtection="1">
      <alignment horizontal="justify" vertical="center" wrapText="1"/>
      <protection locked="0"/>
    </xf>
    <xf numFmtId="0" fontId="1" fillId="2" borderId="1" xfId="0" applyFont="1" applyFill="1" applyBorder="1" applyAlignment="1" applyProtection="1">
      <alignment horizontal="center" vertical="center" wrapText="1"/>
      <protection locked="0"/>
    </xf>
    <xf numFmtId="0" fontId="2" fillId="0" borderId="0" xfId="0" applyFont="1" applyAlignment="1">
      <alignment horizontal="center" vertical="center"/>
    </xf>
    <xf numFmtId="0" fontId="1" fillId="0" borderId="0" xfId="0" applyFont="1" applyAlignment="1">
      <alignment horizontal="center" vertical="center"/>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textRotation="90" wrapText="1"/>
      <protection locked="0"/>
    </xf>
    <xf numFmtId="0" fontId="1" fillId="0" borderId="1" xfId="0" applyFont="1" applyBorder="1" applyAlignment="1" applyProtection="1">
      <alignment horizontal="justify" vertical="center" wrapText="1"/>
      <protection locked="0"/>
    </xf>
    <xf numFmtId="0" fontId="1" fillId="0" borderId="1" xfId="0" applyFont="1" applyBorder="1" applyAlignment="1" applyProtection="1">
      <alignment horizontal="center" vertical="center" textRotation="90" wrapText="1"/>
      <protection hidden="1"/>
    </xf>
    <xf numFmtId="0" fontId="1" fillId="0" borderId="1" xfId="0" applyFont="1" applyBorder="1" applyAlignment="1" applyProtection="1">
      <alignment horizontal="center" vertical="center" textRotation="90"/>
      <protection hidden="1"/>
    </xf>
    <xf numFmtId="0" fontId="1" fillId="5" borderId="1" xfId="0" applyFont="1" applyFill="1" applyBorder="1" applyAlignment="1" applyProtection="1">
      <alignment horizontal="center" vertical="center" textRotation="90" wrapText="1"/>
      <protection locked="0"/>
    </xf>
    <xf numFmtId="0" fontId="1" fillId="5" borderId="1" xfId="0" applyFont="1" applyFill="1" applyBorder="1" applyAlignment="1" applyProtection="1">
      <alignment horizontal="center" vertical="center" textRotation="90" wrapText="1"/>
      <protection hidden="1"/>
    </xf>
    <xf numFmtId="0" fontId="1" fillId="0" borderId="4"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2" borderId="4" xfId="0" applyFont="1" applyFill="1" applyBorder="1" applyAlignment="1" applyProtection="1">
      <alignment horizontal="justify" vertical="center" wrapText="1"/>
      <protection locked="0"/>
    </xf>
    <xf numFmtId="0" fontId="1" fillId="5" borderId="1" xfId="0" applyFont="1" applyFill="1" applyBorder="1" applyAlignment="1" applyProtection="1">
      <alignment horizontal="center" vertical="center" textRotation="90"/>
      <protection hidden="1"/>
    </xf>
    <xf numFmtId="0" fontId="1" fillId="2" borderId="1" xfId="0" applyFont="1" applyFill="1" applyBorder="1" applyAlignment="1" applyProtection="1">
      <alignment horizontal="justify" vertical="center" wrapText="1"/>
      <protection locked="0"/>
    </xf>
    <xf numFmtId="0" fontId="1" fillId="4" borderId="1" xfId="0" applyFont="1" applyFill="1" applyBorder="1" applyAlignment="1" applyProtection="1">
      <alignment horizontal="center" vertical="center" textRotation="90" wrapText="1"/>
      <protection locked="0"/>
    </xf>
    <xf numFmtId="0" fontId="1" fillId="4" borderId="1" xfId="0" applyFont="1" applyFill="1" applyBorder="1" applyAlignment="1" applyProtection="1">
      <alignment horizontal="center" vertical="center" textRotation="90" wrapText="1"/>
      <protection hidden="1"/>
    </xf>
    <xf numFmtId="0" fontId="1" fillId="2" borderId="5" xfId="0" applyFont="1" applyFill="1" applyBorder="1" applyAlignment="1" applyProtection="1">
      <alignment horizontal="center" vertical="center" textRotation="90" wrapText="1"/>
      <protection locked="0"/>
    </xf>
    <xf numFmtId="0" fontId="1" fillId="0" borderId="2" xfId="0" applyFont="1" applyBorder="1" applyAlignment="1" applyProtection="1">
      <alignment horizontal="center" vertical="center" textRotation="90"/>
      <protection hidden="1"/>
    </xf>
    <xf numFmtId="0" fontId="1" fillId="2" borderId="7" xfId="0" applyFont="1" applyFill="1" applyBorder="1" applyAlignment="1" applyProtection="1">
      <alignment horizontal="center" vertical="center" textRotation="90" wrapText="1"/>
      <protection locked="0"/>
    </xf>
    <xf numFmtId="0" fontId="1" fillId="0" borderId="5" xfId="0" applyFont="1" applyBorder="1" applyAlignment="1" applyProtection="1">
      <alignment horizontal="center" vertical="center" textRotation="90" wrapText="1"/>
      <protection locked="0"/>
    </xf>
    <xf numFmtId="0" fontId="1" fillId="2" borderId="1" xfId="0" applyFont="1" applyFill="1" applyBorder="1" applyAlignment="1" applyProtection="1">
      <alignment horizontal="center" vertical="center" textRotation="90"/>
      <protection hidden="1"/>
    </xf>
    <xf numFmtId="0" fontId="1" fillId="0" borderId="5" xfId="0" applyFont="1" applyBorder="1" applyAlignment="1" applyProtection="1">
      <alignment horizontal="justify" vertical="center" wrapText="1"/>
      <protection locked="0"/>
    </xf>
    <xf numFmtId="0" fontId="1" fillId="0" borderId="7" xfId="0" applyFont="1" applyBorder="1" applyAlignment="1" applyProtection="1">
      <alignment horizontal="center" vertical="center" textRotation="90" wrapText="1"/>
      <protection locked="0"/>
    </xf>
    <xf numFmtId="0" fontId="1" fillId="0" borderId="7" xfId="0" applyFont="1" applyBorder="1" applyAlignment="1" applyProtection="1">
      <alignment horizontal="justify" vertical="center" wrapText="1"/>
      <protection locked="0"/>
    </xf>
    <xf numFmtId="0" fontId="1" fillId="2" borderId="2" xfId="0" applyFont="1" applyFill="1" applyBorder="1" applyAlignment="1" applyProtection="1">
      <alignment horizontal="center" vertical="center" textRotation="90" wrapText="1"/>
      <protection locked="0"/>
    </xf>
    <xf numFmtId="0" fontId="1" fillId="2" borderId="7" xfId="0" applyFont="1" applyFill="1" applyBorder="1" applyAlignment="1" applyProtection="1">
      <alignment horizontal="justify" vertical="center" wrapText="1"/>
      <protection locked="0"/>
    </xf>
    <xf numFmtId="0" fontId="1" fillId="2" borderId="24" xfId="0" applyFont="1" applyFill="1" applyBorder="1" applyAlignment="1" applyProtection="1">
      <alignment horizontal="center" vertical="center" textRotation="90" wrapText="1"/>
      <protection locked="0"/>
    </xf>
    <xf numFmtId="0" fontId="1" fillId="2" borderId="7" xfId="0"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textRotation="90" wrapText="1"/>
      <protection locked="0"/>
    </xf>
    <xf numFmtId="0" fontId="1" fillId="5" borderId="7" xfId="0" applyFont="1" applyFill="1" applyBorder="1" applyAlignment="1" applyProtection="1">
      <alignment horizontal="center" vertical="center" textRotation="90" wrapText="1"/>
      <protection hidden="1"/>
    </xf>
    <xf numFmtId="0" fontId="1" fillId="2" borderId="7" xfId="0" applyFont="1" applyFill="1" applyBorder="1" applyAlignment="1" applyProtection="1">
      <alignment horizontal="center" vertical="center" textRotation="90"/>
      <protection hidden="1"/>
    </xf>
    <xf numFmtId="0" fontId="1" fillId="2" borderId="5" xfId="0" applyFont="1" applyFill="1" applyBorder="1" applyAlignment="1" applyProtection="1">
      <alignment horizontal="center" vertical="center" wrapText="1"/>
      <protection locked="0"/>
    </xf>
    <xf numFmtId="0" fontId="1" fillId="0" borderId="5" xfId="0" applyFont="1" applyBorder="1" applyAlignment="1" applyProtection="1">
      <alignment horizontal="center" vertical="center" textRotation="90" wrapText="1"/>
      <protection hidden="1"/>
    </xf>
    <xf numFmtId="0" fontId="1" fillId="0" borderId="5" xfId="0" applyFont="1" applyBorder="1" applyAlignment="1" applyProtection="1">
      <alignment horizontal="center" vertical="center" textRotation="90"/>
      <protection hidden="1"/>
    </xf>
    <xf numFmtId="0" fontId="1" fillId="0" borderId="0" xfId="0" applyFont="1" applyAlignment="1">
      <alignment horizontal="center" vertical="center" wrapText="1"/>
    </xf>
    <xf numFmtId="0" fontId="3" fillId="0" borderId="0" xfId="0" applyFont="1" applyAlignment="1">
      <alignment horizontal="center" vertical="center" textRotation="90" wrapText="1"/>
    </xf>
    <xf numFmtId="0" fontId="1" fillId="0" borderId="2" xfId="0" applyFont="1" applyBorder="1" applyAlignment="1" applyProtection="1">
      <alignment horizontal="center" vertical="center" textRotation="90" wrapText="1"/>
      <protection locked="0"/>
    </xf>
    <xf numFmtId="0" fontId="1" fillId="0" borderId="21" xfId="0" applyFont="1" applyBorder="1" applyAlignment="1">
      <alignment horizontal="center" vertical="center" textRotation="90" wrapText="1"/>
    </xf>
    <xf numFmtId="0" fontId="1" fillId="0" borderId="35" xfId="0" applyFont="1" applyBorder="1" applyAlignment="1">
      <alignment horizontal="center" vertical="center" textRotation="90" wrapText="1"/>
    </xf>
    <xf numFmtId="0" fontId="1" fillId="0" borderId="37" xfId="0" applyFont="1" applyBorder="1" applyAlignment="1">
      <alignment horizontal="center" vertical="center" textRotation="90" wrapText="1"/>
    </xf>
    <xf numFmtId="0" fontId="1" fillId="0" borderId="19" xfId="0" applyFont="1" applyBorder="1" applyAlignment="1">
      <alignment horizontal="center" vertical="center" textRotation="90" wrapText="1"/>
    </xf>
    <xf numFmtId="0" fontId="1" fillId="0" borderId="28" xfId="0" applyFont="1" applyBorder="1" applyAlignment="1">
      <alignment horizontal="center" vertical="center" textRotation="90" wrapText="1"/>
    </xf>
    <xf numFmtId="0" fontId="1" fillId="0" borderId="29" xfId="0" applyFont="1" applyBorder="1" applyAlignment="1">
      <alignment horizontal="center" vertical="center" textRotation="90" wrapText="1"/>
    </xf>
    <xf numFmtId="0" fontId="1" fillId="7" borderId="19" xfId="0" applyFont="1" applyFill="1" applyBorder="1" applyAlignment="1">
      <alignment horizontal="center" vertical="center" textRotation="90" wrapText="1"/>
    </xf>
    <xf numFmtId="0" fontId="1" fillId="7" borderId="28" xfId="0" applyFont="1" applyFill="1" applyBorder="1" applyAlignment="1">
      <alignment horizontal="center" vertical="center" textRotation="90" wrapText="1"/>
    </xf>
    <xf numFmtId="0" fontId="1" fillId="7" borderId="29" xfId="0" applyFont="1" applyFill="1" applyBorder="1" applyAlignment="1">
      <alignment horizontal="center" vertical="center" textRotation="90" wrapText="1"/>
    </xf>
    <xf numFmtId="0" fontId="1" fillId="7" borderId="19" xfId="0" applyFont="1" applyFill="1" applyBorder="1" applyAlignment="1">
      <alignment horizontal="center" vertical="center" textRotation="90"/>
    </xf>
    <xf numFmtId="0" fontId="1" fillId="7" borderId="28" xfId="0" applyFont="1" applyFill="1" applyBorder="1" applyAlignment="1">
      <alignment horizontal="center" vertical="center" textRotation="90"/>
    </xf>
    <xf numFmtId="0" fontId="1" fillId="7" borderId="29" xfId="0" applyFont="1" applyFill="1" applyBorder="1" applyAlignment="1">
      <alignment horizontal="center" vertical="center" textRotation="90"/>
    </xf>
    <xf numFmtId="0" fontId="1" fillId="8" borderId="20" xfId="0" applyFont="1" applyFill="1" applyBorder="1" applyAlignment="1">
      <alignment horizontal="center" vertical="center" textRotation="90" wrapText="1"/>
    </xf>
    <xf numFmtId="0" fontId="1" fillId="8" borderId="34" xfId="0" applyFont="1" applyFill="1" applyBorder="1" applyAlignment="1">
      <alignment horizontal="center" vertical="center" textRotation="90" wrapText="1"/>
    </xf>
    <xf numFmtId="0" fontId="1" fillId="8" borderId="36" xfId="0" applyFont="1" applyFill="1" applyBorder="1" applyAlignment="1">
      <alignment horizontal="center" vertical="center" textRotation="90" wrapText="1"/>
    </xf>
    <xf numFmtId="0" fontId="1" fillId="0" borderId="7" xfId="0" applyFont="1" applyBorder="1" applyAlignment="1">
      <alignment vertical="center" wrapText="1"/>
    </xf>
    <xf numFmtId="0" fontId="4" fillId="0" borderId="7" xfId="0" applyFont="1" applyBorder="1" applyAlignment="1">
      <alignment vertical="center"/>
    </xf>
    <xf numFmtId="0" fontId="1" fillId="0" borderId="7" xfId="0" applyFont="1" applyBorder="1" applyAlignment="1">
      <alignment horizontal="center" vertical="center"/>
    </xf>
    <xf numFmtId="0" fontId="1" fillId="7" borderId="7" xfId="0" applyFont="1" applyFill="1" applyBorder="1" applyAlignment="1">
      <alignment horizontal="center" vertical="center" textRotation="90" wrapText="1"/>
    </xf>
    <xf numFmtId="0" fontId="1" fillId="0" borderId="15" xfId="0" applyFont="1" applyBorder="1" applyAlignment="1">
      <alignment horizontal="center" vertical="center" textRotation="90" wrapText="1"/>
    </xf>
    <xf numFmtId="0" fontId="1" fillId="0" borderId="7" xfId="0" applyFont="1" applyBorder="1" applyAlignment="1">
      <alignment horizontal="justify" vertical="center" wrapText="1"/>
    </xf>
    <xf numFmtId="0" fontId="1" fillId="0" borderId="7" xfId="0" applyFont="1" applyBorder="1" applyAlignment="1">
      <alignment horizontal="center" vertical="center" wrapText="1"/>
    </xf>
    <xf numFmtId="0" fontId="3" fillId="0" borderId="7" xfId="0" applyFont="1" applyBorder="1" applyAlignment="1">
      <alignment horizontal="center" vertical="center" textRotation="90" wrapText="1"/>
    </xf>
    <xf numFmtId="0" fontId="1"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0" fontId="1" fillId="0" borderId="3" xfId="0" applyFont="1" applyBorder="1" applyAlignment="1" applyProtection="1">
      <alignment horizontal="justify" vertical="center" wrapText="1"/>
      <protection locked="0"/>
    </xf>
    <xf numFmtId="0" fontId="1" fillId="0" borderId="4" xfId="0" applyFont="1" applyBorder="1" applyAlignment="1" applyProtection="1">
      <alignment horizontal="justify" vertical="center" wrapText="1"/>
      <protection locked="0"/>
    </xf>
    <xf numFmtId="0" fontId="1" fillId="2" borderId="2" xfId="0" applyFont="1" applyFill="1" applyBorder="1" applyAlignment="1" applyProtection="1">
      <alignment horizontal="justify" vertical="center" wrapText="1"/>
      <protection locked="0"/>
    </xf>
    <xf numFmtId="0" fontId="1" fillId="2" borderId="3" xfId="0" applyFont="1" applyFill="1" applyBorder="1" applyAlignment="1" applyProtection="1">
      <alignment horizontal="justify" vertical="center" wrapText="1"/>
      <protection locked="0"/>
    </xf>
    <xf numFmtId="0" fontId="1" fillId="2" borderId="4" xfId="0" applyFont="1" applyFill="1" applyBorder="1" applyAlignment="1" applyProtection="1">
      <alignment horizontal="justify" vertical="center" wrapText="1"/>
      <protection locked="0"/>
    </xf>
    <xf numFmtId="0" fontId="1" fillId="2" borderId="7" xfId="0" applyFont="1" applyFill="1" applyBorder="1" applyAlignment="1" applyProtection="1">
      <alignment horizontal="justify" vertical="center" wrapText="1"/>
      <protection locked="0"/>
    </xf>
    <xf numFmtId="0" fontId="1" fillId="0" borderId="16" xfId="0" applyFont="1" applyBorder="1" applyAlignment="1" applyProtection="1">
      <alignment horizontal="justify" vertical="center" wrapText="1"/>
      <protection locked="0"/>
    </xf>
    <xf numFmtId="0" fontId="1" fillId="0" borderId="17" xfId="0" applyFont="1" applyBorder="1" applyAlignment="1" applyProtection="1">
      <alignment horizontal="justify" vertical="center" wrapText="1"/>
      <protection locked="0"/>
    </xf>
    <xf numFmtId="0" fontId="1" fillId="0" borderId="11" xfId="0" applyFont="1" applyBorder="1" applyAlignment="1" applyProtection="1">
      <alignment horizontal="justify" vertical="center" wrapText="1"/>
      <protection locked="0"/>
    </xf>
    <xf numFmtId="0" fontId="1"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6" borderId="16" xfId="0" applyFont="1" applyFill="1" applyBorder="1" applyAlignment="1" applyProtection="1">
      <alignment horizontal="justify" vertical="center" wrapText="1"/>
      <protection locked="0"/>
    </xf>
    <xf numFmtId="0" fontId="1" fillId="6" borderId="17" xfId="0" applyFont="1" applyFill="1" applyBorder="1" applyAlignment="1" applyProtection="1">
      <alignment horizontal="justify" vertical="center" wrapText="1"/>
      <protection locked="0"/>
    </xf>
    <xf numFmtId="0" fontId="1" fillId="6" borderId="11" xfId="0" applyFont="1" applyFill="1" applyBorder="1" applyAlignment="1" applyProtection="1">
      <alignment horizontal="justify" vertical="center" wrapText="1"/>
      <protection locked="0"/>
    </xf>
    <xf numFmtId="0" fontId="1" fillId="0" borderId="12" xfId="0" applyFont="1" applyBorder="1" applyAlignment="1" applyProtection="1">
      <alignment horizontal="justify" vertical="center" wrapText="1"/>
      <protection locked="0"/>
    </xf>
    <xf numFmtId="0" fontId="1" fillId="0" borderId="13" xfId="0" applyFont="1" applyBorder="1" applyAlignment="1" applyProtection="1">
      <alignment horizontal="justify" vertical="center" wrapText="1"/>
      <protection locked="0"/>
    </xf>
    <xf numFmtId="0" fontId="1" fillId="0" borderId="14" xfId="0" applyFont="1" applyBorder="1" applyAlignment="1" applyProtection="1">
      <alignment horizontal="justify" vertical="center" wrapText="1"/>
      <protection locked="0"/>
    </xf>
    <xf numFmtId="0" fontId="1" fillId="0" borderId="22" xfId="0" applyFont="1" applyBorder="1" applyAlignment="1" applyProtection="1">
      <alignment horizontal="justify" vertical="center" wrapText="1"/>
      <protection locked="0"/>
    </xf>
    <xf numFmtId="0" fontId="1" fillId="0" borderId="23" xfId="0" applyFont="1" applyBorder="1" applyAlignment="1" applyProtection="1">
      <alignment horizontal="justify" vertical="center" wrapText="1"/>
      <protection locked="0"/>
    </xf>
    <xf numFmtId="0" fontId="1" fillId="0" borderId="26" xfId="0" applyFont="1" applyBorder="1" applyAlignment="1" applyProtection="1">
      <alignment horizontal="justify" vertical="center" wrapText="1"/>
      <protection locked="0"/>
    </xf>
    <xf numFmtId="0" fontId="1" fillId="0" borderId="24" xfId="0" applyFont="1" applyBorder="1" applyAlignment="1" applyProtection="1">
      <alignment horizontal="justify" vertical="center" wrapText="1"/>
      <protection locked="0"/>
    </xf>
    <xf numFmtId="0" fontId="1" fillId="0" borderId="25" xfId="0" applyFont="1" applyBorder="1" applyAlignment="1" applyProtection="1">
      <alignment horizontal="justify" vertical="center" wrapText="1"/>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pplyProtection="1">
      <alignment horizontal="justify" vertical="center" wrapText="1"/>
      <protection locked="0"/>
    </xf>
    <xf numFmtId="0" fontId="1" fillId="2" borderId="7" xfId="0" applyFont="1" applyFill="1" applyBorder="1" applyAlignment="1" applyProtection="1">
      <alignment horizontal="center" vertical="center" wrapText="1"/>
      <protection locked="0"/>
    </xf>
    <xf numFmtId="0" fontId="1" fillId="6" borderId="2" xfId="0" applyFont="1" applyFill="1" applyBorder="1" applyAlignment="1" applyProtection="1">
      <alignment horizontal="justify" vertical="center" wrapText="1"/>
      <protection locked="0"/>
    </xf>
    <xf numFmtId="0" fontId="1" fillId="6" borderId="3" xfId="0" applyFont="1" applyFill="1" applyBorder="1" applyAlignment="1" applyProtection="1">
      <alignment horizontal="justify" vertical="center" wrapText="1"/>
      <protection locked="0"/>
    </xf>
    <xf numFmtId="0" fontId="1" fillId="6" borderId="4" xfId="0" applyFont="1" applyFill="1" applyBorder="1" applyAlignment="1" applyProtection="1">
      <alignment horizontal="justify" vertical="center" wrapText="1"/>
      <protection locked="0"/>
    </xf>
    <xf numFmtId="0" fontId="1" fillId="0" borderId="19" xfId="0" applyFont="1" applyBorder="1" applyAlignment="1" applyProtection="1">
      <alignment horizontal="justify"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1" xfId="0" applyFont="1" applyBorder="1" applyAlignment="1" applyProtection="1">
      <alignment horizontal="justify" vertical="center" wrapText="1"/>
      <protection locked="0"/>
    </xf>
    <xf numFmtId="0" fontId="1" fillId="0" borderId="24" xfId="0" applyFont="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7" xfId="0" applyFont="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6" borderId="15" xfId="0" applyFont="1" applyFill="1" applyBorder="1" applyAlignment="1" applyProtection="1">
      <alignment horizontal="justify" vertical="center" wrapText="1"/>
      <protection locked="0"/>
    </xf>
    <xf numFmtId="0" fontId="1" fillId="6" borderId="13" xfId="0" applyFont="1" applyFill="1" applyBorder="1" applyAlignment="1" applyProtection="1">
      <alignment horizontal="justify" vertical="center" wrapText="1"/>
      <protection locked="0"/>
    </xf>
    <xf numFmtId="0" fontId="1" fillId="6" borderId="14" xfId="0" applyFont="1" applyFill="1" applyBorder="1" applyAlignment="1" applyProtection="1">
      <alignment horizontal="justify" vertical="center" wrapText="1"/>
      <protection locked="0"/>
    </xf>
    <xf numFmtId="0" fontId="1" fillId="6" borderId="1" xfId="0" applyFont="1" applyFill="1" applyBorder="1" applyAlignment="1" applyProtection="1">
      <alignment horizontal="justify" vertical="center" wrapText="1"/>
      <protection locked="0"/>
    </xf>
    <xf numFmtId="0" fontId="1" fillId="0" borderId="2" xfId="0" quotePrefix="1" applyFont="1" applyBorder="1" applyAlignment="1" applyProtection="1">
      <alignment horizontal="justify" vertical="center" wrapText="1"/>
      <protection locked="0"/>
    </xf>
    <xf numFmtId="0" fontId="1" fillId="2" borderId="2" xfId="0" quotePrefix="1" applyFont="1" applyFill="1" applyBorder="1" applyAlignment="1" applyProtection="1">
      <alignment horizontal="justify" vertical="center" wrapText="1"/>
      <protection locked="0"/>
    </xf>
    <xf numFmtId="0" fontId="1" fillId="0" borderId="47" xfId="0" applyFont="1" applyBorder="1" applyAlignment="1" applyProtection="1">
      <alignment horizontal="justify" vertical="center" wrapText="1"/>
      <protection locked="0"/>
    </xf>
    <xf numFmtId="0" fontId="2" fillId="0" borderId="0" xfId="0" applyFont="1" applyAlignment="1">
      <alignment horizontal="center" vertical="center"/>
    </xf>
    <xf numFmtId="0" fontId="2" fillId="3" borderId="1" xfId="0" applyFont="1" applyFill="1" applyBorder="1" applyAlignment="1" applyProtection="1">
      <alignment horizontal="center" vertical="center" textRotation="90" wrapText="1"/>
      <protection locked="0"/>
    </xf>
    <xf numFmtId="0" fontId="2" fillId="3" borderId="1" xfId="0" applyFont="1" applyFill="1" applyBorder="1" applyAlignment="1" applyProtection="1">
      <alignment horizontal="center" vertical="center" wrapText="1"/>
      <protection locked="0"/>
    </xf>
    <xf numFmtId="10" fontId="2" fillId="3" borderId="1" xfId="0" applyNumberFormat="1" applyFont="1" applyFill="1" applyBorder="1" applyAlignment="1" applyProtection="1">
      <alignment horizontal="center" vertical="center" textRotation="90" wrapText="1"/>
      <protection locked="0"/>
    </xf>
    <xf numFmtId="0" fontId="2" fillId="3" borderId="5" xfId="0" applyFont="1" applyFill="1" applyBorder="1" applyAlignment="1" applyProtection="1">
      <alignment horizontal="center" vertical="center" textRotation="90" wrapText="1"/>
      <protection locked="0"/>
    </xf>
    <xf numFmtId="0" fontId="2" fillId="3" borderId="6" xfId="0" applyFont="1" applyFill="1" applyBorder="1" applyAlignment="1" applyProtection="1">
      <alignment horizontal="center" vertical="center" textRotation="90" wrapText="1"/>
      <protection locked="0"/>
    </xf>
    <xf numFmtId="0" fontId="1" fillId="8" borderId="19" xfId="0" applyFont="1" applyFill="1" applyBorder="1" applyAlignment="1">
      <alignment horizontal="center" vertical="center" textRotation="90" wrapText="1"/>
    </xf>
    <xf numFmtId="0" fontId="1" fillId="8" borderId="28" xfId="0" applyFont="1" applyFill="1" applyBorder="1" applyAlignment="1">
      <alignment horizontal="center" vertical="center" textRotation="90" wrapText="1"/>
    </xf>
    <xf numFmtId="0" fontId="1" fillId="8" borderId="29" xfId="0" applyFont="1" applyFill="1" applyBorder="1" applyAlignment="1">
      <alignment horizontal="center" vertical="center" textRotation="90" wrapText="1"/>
    </xf>
    <xf numFmtId="0" fontId="1" fillId="0" borderId="20" xfId="0" applyFont="1" applyBorder="1" applyAlignment="1">
      <alignment horizontal="left" vertical="center" wrapText="1"/>
    </xf>
    <xf numFmtId="0" fontId="1" fillId="0" borderId="44" xfId="0" applyFont="1" applyBorder="1" applyAlignment="1">
      <alignment horizontal="left" vertical="center" wrapText="1"/>
    </xf>
    <xf numFmtId="0" fontId="1" fillId="0" borderId="34" xfId="0" applyFont="1" applyBorder="1" applyAlignment="1">
      <alignment horizontal="left" vertical="center" wrapText="1"/>
    </xf>
    <xf numFmtId="0" fontId="1" fillId="0" borderId="45" xfId="0" applyFont="1" applyBorder="1" applyAlignment="1">
      <alignment horizontal="left" vertical="center" wrapText="1"/>
    </xf>
    <xf numFmtId="0" fontId="1" fillId="0" borderId="36" xfId="0" applyFont="1" applyBorder="1" applyAlignment="1">
      <alignment horizontal="left" vertical="center" wrapText="1"/>
    </xf>
    <xf numFmtId="0" fontId="1" fillId="0" borderId="46" xfId="0" applyFont="1" applyBorder="1" applyAlignment="1">
      <alignment horizontal="left" vertical="center" wrapText="1"/>
    </xf>
    <xf numFmtId="0" fontId="1" fillId="0" borderId="5"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19"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42" xfId="0" applyFont="1" applyBorder="1" applyAlignment="1">
      <alignment horizontal="center" vertical="center" textRotation="90" wrapText="1"/>
    </xf>
    <xf numFmtId="0" fontId="1" fillId="0" borderId="43" xfId="0" applyFont="1" applyBorder="1" applyAlignment="1">
      <alignment horizontal="center" vertical="center" textRotation="90" wrapText="1"/>
    </xf>
    <xf numFmtId="0" fontId="1" fillId="0" borderId="20"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0" xfId="0" applyFont="1" applyAlignment="1">
      <alignment horizontal="justify" vertical="center" wrapText="1"/>
    </xf>
    <xf numFmtId="0" fontId="1" fillId="0" borderId="35" xfId="0" applyFont="1" applyBorder="1" applyAlignment="1">
      <alignment horizontal="justify" vertical="center" wrapText="1"/>
    </xf>
    <xf numFmtId="0" fontId="1" fillId="0" borderId="36" xfId="0" applyFont="1" applyBorder="1" applyAlignment="1">
      <alignment horizontal="justify" vertical="center" wrapText="1"/>
    </xf>
    <xf numFmtId="0" fontId="1" fillId="0" borderId="33" xfId="0" applyFont="1" applyBorder="1" applyAlignment="1">
      <alignment horizontal="justify" vertical="center" wrapText="1"/>
    </xf>
    <xf numFmtId="0" fontId="1" fillId="0" borderId="37" xfId="0" applyFont="1" applyBorder="1" applyAlignment="1">
      <alignment horizontal="justify" vertical="center"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3" fillId="0" borderId="5" xfId="0" applyFont="1" applyBorder="1" applyAlignment="1">
      <alignment horizontal="center" vertical="center" textRotation="90" wrapText="1"/>
    </xf>
    <xf numFmtId="0" fontId="3" fillId="0" borderId="30" xfId="0" applyFont="1" applyBorder="1" applyAlignment="1">
      <alignment horizontal="center" vertical="center" textRotation="90" wrapText="1"/>
    </xf>
    <xf numFmtId="0" fontId="1" fillId="0" borderId="27" xfId="0" applyFont="1" applyBorder="1" applyAlignment="1">
      <alignment horizontal="justify" vertical="center" wrapText="1"/>
    </xf>
    <xf numFmtId="0" fontId="1" fillId="0" borderId="31" xfId="0" applyFont="1" applyBorder="1" applyAlignment="1">
      <alignment horizontal="justify"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40" xfId="0" applyFont="1" applyBorder="1" applyAlignment="1">
      <alignment horizontal="center" vertical="center"/>
    </xf>
    <xf numFmtId="0" fontId="3" fillId="0" borderId="41"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1" fillId="0" borderId="32" xfId="0" applyFont="1" applyBorder="1" applyAlignment="1">
      <alignment horizontal="justify" vertical="center" wrapText="1"/>
    </xf>
    <xf numFmtId="0" fontId="1" fillId="0" borderId="36"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 xfId="0" applyFont="1" applyFill="1" applyBorder="1" applyAlignment="1" applyProtection="1">
      <alignment horizontal="justify" vertical="center" wrapText="1"/>
      <protection locked="0"/>
    </xf>
    <xf numFmtId="0" fontId="1" fillId="0" borderId="3" xfId="0" applyFont="1" applyFill="1" applyBorder="1" applyAlignment="1" applyProtection="1">
      <alignment horizontal="justify" vertical="center" wrapText="1"/>
      <protection locked="0"/>
    </xf>
    <xf numFmtId="0" fontId="1" fillId="0" borderId="4" xfId="0" applyFont="1" applyFill="1" applyBorder="1" applyAlignment="1" applyProtection="1">
      <alignment horizontal="justify"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6" fillId="0" borderId="0" xfId="1" applyFont="1" applyAlignment="1">
      <alignment horizontal="center"/>
    </xf>
    <xf numFmtId="0" fontId="5" fillId="0" borderId="0" xfId="1"/>
    <xf numFmtId="0" fontId="6" fillId="0" borderId="0" xfId="1" applyFont="1"/>
  </cellXfs>
  <cellStyles count="2">
    <cellStyle name="Normal" xfId="0" builtinId="0"/>
    <cellStyle name="Normal 2" xfId="1" xr:uid="{29F61BC3-7563-4BE3-B3C2-E15F7247B325}"/>
  </cellStyles>
  <dxfs count="25">
    <dxf>
      <fill>
        <patternFill>
          <bgColor rgb="FF66FF66"/>
        </patternFill>
      </fill>
    </dxf>
    <dxf>
      <fill>
        <patternFill>
          <bgColor rgb="FF66FF66"/>
        </patternFill>
      </fill>
    </dxf>
    <dxf>
      <fill>
        <patternFill>
          <bgColor rgb="FFFF3399"/>
        </patternFill>
      </fill>
    </dxf>
    <dxf>
      <fill>
        <patternFill>
          <bgColor rgb="FFFF0066"/>
        </patternFill>
      </fill>
    </dxf>
    <dxf>
      <fill>
        <patternFill>
          <bgColor rgb="FFFFC000"/>
        </patternFill>
      </fill>
    </dxf>
    <dxf>
      <fill>
        <patternFill>
          <bgColor rgb="FFFFFF00"/>
        </patternFill>
      </fill>
    </dxf>
    <dxf>
      <fill>
        <patternFill>
          <bgColor rgb="FFFFC000"/>
        </patternFill>
      </fill>
    </dxf>
    <dxf>
      <fill>
        <patternFill>
          <bgColor rgb="FF66FF33"/>
        </patternFill>
      </fill>
    </dxf>
    <dxf>
      <fill>
        <patternFill>
          <bgColor rgb="FFFFC000"/>
        </patternFill>
      </fill>
    </dxf>
    <dxf>
      <fill>
        <patternFill>
          <bgColor rgb="FFFFFF00"/>
        </patternFill>
      </fill>
    </dxf>
    <dxf>
      <fill>
        <patternFill>
          <bgColor rgb="FF66FF99"/>
        </patternFill>
      </fill>
    </dxf>
    <dxf>
      <fill>
        <patternFill>
          <bgColor rgb="FF99FF99"/>
        </patternFill>
      </fill>
    </dxf>
    <dxf>
      <fill>
        <patternFill>
          <bgColor rgb="FF66FF66"/>
        </patternFill>
      </fill>
    </dxf>
    <dxf>
      <fill>
        <patternFill>
          <bgColor rgb="FFFFC000"/>
        </patternFill>
      </fill>
    </dxf>
    <dxf>
      <fill>
        <patternFill>
          <bgColor rgb="FFFFFF00"/>
        </patternFill>
      </fill>
    </dxf>
    <dxf>
      <fill>
        <patternFill>
          <bgColor rgb="FF66FF99"/>
        </patternFill>
      </fill>
    </dxf>
    <dxf>
      <fill>
        <patternFill>
          <bgColor rgb="FF99FF99"/>
        </patternFill>
      </fill>
    </dxf>
    <dxf>
      <fill>
        <patternFill>
          <bgColor rgb="FFFF0066"/>
        </patternFill>
      </fill>
    </dxf>
    <dxf>
      <fill>
        <patternFill>
          <bgColor rgb="FFFF3399"/>
        </patternFill>
      </fill>
    </dxf>
    <dxf>
      <fill>
        <patternFill>
          <bgColor rgb="FFFF0066"/>
        </patternFill>
      </fill>
    </dxf>
    <dxf>
      <fill>
        <patternFill>
          <bgColor rgb="FFFFC000"/>
        </patternFill>
      </fill>
    </dxf>
    <dxf>
      <fill>
        <patternFill>
          <bgColor rgb="FFFFFF00"/>
        </patternFill>
      </fill>
    </dxf>
    <dxf>
      <fill>
        <patternFill>
          <bgColor rgb="FFFFC000"/>
        </patternFill>
      </fill>
    </dxf>
    <dxf>
      <fill>
        <patternFill>
          <bgColor rgb="FF66FF33"/>
        </patternFill>
      </fill>
    </dxf>
    <dxf>
      <fill>
        <patternFill>
          <bgColor rgb="FF66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685800</xdr:colOff>
      <xdr:row>1</xdr:row>
      <xdr:rowOff>142875</xdr:rowOff>
    </xdr:to>
    <xdr:pic>
      <xdr:nvPicPr>
        <xdr:cNvPr id="5" name="Imagen 1">
          <a:extLst>
            <a:ext uri="{FF2B5EF4-FFF2-40B4-BE49-F238E27FC236}">
              <a16:creationId xmlns:a16="http://schemas.microsoft.com/office/drawing/2014/main" id="{B7C9AE24-E735-EB38-341F-35EEDD0A795F}"/>
            </a:ext>
          </a:extLst>
        </xdr:cNvPr>
        <xdr:cNvPicPr>
          <a:picLocks noChangeAspect="1"/>
        </xdr:cNvPicPr>
      </xdr:nvPicPr>
      <xdr:blipFill>
        <a:blip xmlns:r="http://schemas.openxmlformats.org/officeDocument/2006/relationships" r:embed="rId1"/>
        <a:stretch>
          <a:fillRect/>
        </a:stretch>
      </xdr:blipFill>
      <xdr:spPr>
        <a:xfrm>
          <a:off x="0" y="0"/>
          <a:ext cx="2028825"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9</xdr:col>
      <xdr:colOff>8563</xdr:colOff>
      <xdr:row>14</xdr:row>
      <xdr:rowOff>9200</xdr:rowOff>
    </xdr:to>
    <xdr:pic>
      <xdr:nvPicPr>
        <xdr:cNvPr id="2" name="Imagen 1">
          <a:extLst>
            <a:ext uri="{FF2B5EF4-FFF2-40B4-BE49-F238E27FC236}">
              <a16:creationId xmlns:a16="http://schemas.microsoft.com/office/drawing/2014/main" id="{C3B4C1F6-01AE-4C62-8C5C-E214F83E0CFF}"/>
            </a:ext>
          </a:extLst>
        </xdr:cNvPr>
        <xdr:cNvPicPr>
          <a:picLocks noChangeAspect="1"/>
        </xdr:cNvPicPr>
      </xdr:nvPicPr>
      <xdr:blipFill rotWithShape="1">
        <a:blip xmlns:r="http://schemas.openxmlformats.org/officeDocument/2006/relationships" r:embed="rId1"/>
        <a:srcRect t="9525"/>
        <a:stretch/>
      </xdr:blipFill>
      <xdr:spPr>
        <a:xfrm>
          <a:off x="0" y="200025"/>
          <a:ext cx="7695238" cy="2352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951543</xdr:colOff>
      <xdr:row>22</xdr:row>
      <xdr:rowOff>9039</xdr:rowOff>
    </xdr:to>
    <xdr:pic>
      <xdr:nvPicPr>
        <xdr:cNvPr id="2" name="Imagen 1">
          <a:extLst>
            <a:ext uri="{FF2B5EF4-FFF2-40B4-BE49-F238E27FC236}">
              <a16:creationId xmlns:a16="http://schemas.microsoft.com/office/drawing/2014/main" id="{10AE419F-86DF-4E2C-B9F0-52AF70CFF771}"/>
            </a:ext>
          </a:extLst>
        </xdr:cNvPr>
        <xdr:cNvPicPr>
          <a:picLocks noChangeAspect="1"/>
        </xdr:cNvPicPr>
      </xdr:nvPicPr>
      <xdr:blipFill>
        <a:blip xmlns:r="http://schemas.openxmlformats.org/officeDocument/2006/relationships" r:embed="rId1"/>
        <a:stretch>
          <a:fillRect/>
        </a:stretch>
      </xdr:blipFill>
      <xdr:spPr>
        <a:xfrm>
          <a:off x="0" y="190500"/>
          <a:ext cx="7657143" cy="3885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17319</xdr:rowOff>
    </xdr:from>
    <xdr:to>
      <xdr:col>4</xdr:col>
      <xdr:colOff>3823</xdr:colOff>
      <xdr:row>13</xdr:row>
      <xdr:rowOff>720942</xdr:rowOff>
    </xdr:to>
    <xdr:pic>
      <xdr:nvPicPr>
        <xdr:cNvPr id="2" name="Imagen 1">
          <a:extLst>
            <a:ext uri="{FF2B5EF4-FFF2-40B4-BE49-F238E27FC236}">
              <a16:creationId xmlns:a16="http://schemas.microsoft.com/office/drawing/2014/main" id="{BA22082E-9E91-434A-A695-26877479CCD3}"/>
            </a:ext>
          </a:extLst>
        </xdr:cNvPr>
        <xdr:cNvPicPr>
          <a:picLocks noChangeAspect="1"/>
        </xdr:cNvPicPr>
      </xdr:nvPicPr>
      <xdr:blipFill>
        <a:blip xmlns:r="http://schemas.openxmlformats.org/officeDocument/2006/relationships" r:embed="rId1"/>
        <a:stretch>
          <a:fillRect/>
        </a:stretch>
      </xdr:blipFill>
      <xdr:spPr>
        <a:xfrm>
          <a:off x="0" y="207819"/>
          <a:ext cx="4051948" cy="28753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9205</xdr:colOff>
      <xdr:row>11</xdr:row>
      <xdr:rowOff>152155</xdr:rowOff>
    </xdr:to>
    <xdr:pic>
      <xdr:nvPicPr>
        <xdr:cNvPr id="2" name="Imagen 1">
          <a:extLst>
            <a:ext uri="{FF2B5EF4-FFF2-40B4-BE49-F238E27FC236}">
              <a16:creationId xmlns:a16="http://schemas.microsoft.com/office/drawing/2014/main" id="{4CB85EFC-86DD-474E-BCEF-483AB2FC3492}"/>
            </a:ext>
          </a:extLst>
        </xdr:cNvPr>
        <xdr:cNvPicPr>
          <a:picLocks noChangeAspect="1"/>
        </xdr:cNvPicPr>
      </xdr:nvPicPr>
      <xdr:blipFill>
        <a:blip xmlns:r="http://schemas.openxmlformats.org/officeDocument/2006/relationships" r:embed="rId1"/>
        <a:stretch>
          <a:fillRect/>
        </a:stretch>
      </xdr:blipFill>
      <xdr:spPr>
        <a:xfrm>
          <a:off x="0" y="190500"/>
          <a:ext cx="2561905" cy="196190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7"/>
  <sheetViews>
    <sheetView tabSelected="1" zoomScale="55" zoomScaleNormal="55" zoomScaleSheetLayoutView="85" workbookViewId="0">
      <selection activeCell="S5" sqref="S5:X5"/>
    </sheetView>
  </sheetViews>
  <sheetFormatPr baseColWidth="10" defaultColWidth="10.625" defaultRowHeight="16.5" x14ac:dyDescent="0.2"/>
  <cols>
    <col min="1" max="1" width="7.375" style="6" customWidth="1"/>
    <col min="2" max="2" width="10.25" style="6" customWidth="1"/>
    <col min="3" max="6" width="10.625" style="6"/>
    <col min="7" max="7" width="3.125" style="6" customWidth="1"/>
    <col min="8" max="8" width="10.625" style="6"/>
    <col min="9" max="9" width="7.875" style="6" customWidth="1"/>
    <col min="10" max="10" width="10.625" style="6"/>
    <col min="11" max="11" width="4.375" style="6" customWidth="1"/>
    <col min="12" max="12" width="3.375" style="6" customWidth="1"/>
    <col min="13" max="13" width="16.125" style="6" customWidth="1"/>
    <col min="14" max="14" width="5" style="6" customWidth="1"/>
    <col min="15" max="16" width="4.375" style="6" customWidth="1"/>
    <col min="17" max="17" width="4.125" style="6" customWidth="1"/>
    <col min="18" max="18" width="5.5" style="6" customWidth="1"/>
    <col min="19" max="20" width="10.625" style="6"/>
    <col min="21" max="21" width="7.375" style="6" customWidth="1"/>
    <col min="22" max="23" width="4.375" style="6" customWidth="1"/>
    <col min="24" max="24" width="27.5" style="6" customWidth="1"/>
    <col min="25" max="25" width="4.5" style="6" customWidth="1"/>
    <col min="26" max="26" width="3.875" style="6" customWidth="1"/>
    <col min="27" max="27" width="4.625" style="6" customWidth="1"/>
    <col min="28" max="28" width="4.125" style="6" customWidth="1"/>
    <col min="29" max="29" width="4.875" style="6" bestFit="1" customWidth="1"/>
    <col min="30" max="30" width="18.375" style="6" customWidth="1"/>
    <col min="31" max="31" width="23.25" style="6" customWidth="1"/>
    <col min="32" max="32" width="26.875" style="6" bestFit="1" customWidth="1"/>
    <col min="33" max="16384" width="10.625" style="6"/>
  </cols>
  <sheetData>
    <row r="1" spans="1:32" ht="74.25" customHeight="1" x14ac:dyDescent="0.2">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row>
    <row r="2" spans="1:32" x14ac:dyDescent="0.2">
      <c r="A2" s="128" t="s">
        <v>0</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row>
    <row r="3" spans="1:32" ht="52.5" customHeight="1" x14ac:dyDescent="0.2">
      <c r="A3" s="130" t="s">
        <v>1</v>
      </c>
      <c r="B3" s="129" t="s">
        <v>2</v>
      </c>
      <c r="C3" s="129" t="s">
        <v>3</v>
      </c>
      <c r="D3" s="129" t="s">
        <v>4</v>
      </c>
      <c r="E3" s="131" t="s">
        <v>5</v>
      </c>
      <c r="F3" s="130" t="s">
        <v>6</v>
      </c>
      <c r="G3" s="130"/>
      <c r="H3" s="130"/>
      <c r="I3" s="130"/>
      <c r="J3" s="130" t="s">
        <v>7</v>
      </c>
      <c r="K3" s="130"/>
      <c r="L3" s="130"/>
      <c r="M3" s="130"/>
      <c r="N3" s="129" t="s">
        <v>8</v>
      </c>
      <c r="O3" s="129" t="s">
        <v>9</v>
      </c>
      <c r="P3" s="129" t="s">
        <v>10</v>
      </c>
      <c r="Q3" s="129" t="s">
        <v>11</v>
      </c>
      <c r="R3" s="129" t="s">
        <v>12</v>
      </c>
      <c r="S3" s="130" t="s">
        <v>13</v>
      </c>
      <c r="T3" s="130"/>
      <c r="U3" s="130"/>
      <c r="V3" s="130"/>
      <c r="W3" s="130"/>
      <c r="X3" s="130"/>
      <c r="Y3" s="130" t="s">
        <v>14</v>
      </c>
      <c r="Z3" s="130"/>
      <c r="AA3" s="130"/>
      <c r="AB3" s="130"/>
      <c r="AC3" s="132" t="s">
        <v>15</v>
      </c>
      <c r="AD3" s="130" t="s">
        <v>16</v>
      </c>
      <c r="AE3" s="130"/>
      <c r="AF3" s="130"/>
    </row>
    <row r="4" spans="1:32" ht="102" customHeight="1" x14ac:dyDescent="0.2">
      <c r="A4" s="130"/>
      <c r="B4" s="129"/>
      <c r="C4" s="129"/>
      <c r="D4" s="129"/>
      <c r="E4" s="131"/>
      <c r="F4" s="130"/>
      <c r="G4" s="130"/>
      <c r="H4" s="130"/>
      <c r="I4" s="130"/>
      <c r="J4" s="130"/>
      <c r="K4" s="130"/>
      <c r="L4" s="130"/>
      <c r="M4" s="130"/>
      <c r="N4" s="129"/>
      <c r="O4" s="129"/>
      <c r="P4" s="129"/>
      <c r="Q4" s="129"/>
      <c r="R4" s="129"/>
      <c r="S4" s="130"/>
      <c r="T4" s="130"/>
      <c r="U4" s="130"/>
      <c r="V4" s="130"/>
      <c r="W4" s="130"/>
      <c r="X4" s="130"/>
      <c r="Y4" s="8" t="s">
        <v>8</v>
      </c>
      <c r="Z4" s="8" t="s">
        <v>17</v>
      </c>
      <c r="AA4" s="8" t="s">
        <v>18</v>
      </c>
      <c r="AB4" s="8" t="s">
        <v>11</v>
      </c>
      <c r="AC4" s="133"/>
      <c r="AD4" s="130" t="s">
        <v>19</v>
      </c>
      <c r="AE4" s="130"/>
      <c r="AF4" s="7" t="s">
        <v>20</v>
      </c>
    </row>
    <row r="5" spans="1:32" ht="170.25" customHeight="1" x14ac:dyDescent="0.2">
      <c r="A5" s="36">
        <v>1</v>
      </c>
      <c r="B5" s="24" t="s">
        <v>21</v>
      </c>
      <c r="C5" s="24" t="s">
        <v>22</v>
      </c>
      <c r="D5" s="24" t="s">
        <v>23</v>
      </c>
      <c r="E5" s="41" t="s">
        <v>24</v>
      </c>
      <c r="F5" s="88" t="s">
        <v>25</v>
      </c>
      <c r="G5" s="89"/>
      <c r="H5" s="89"/>
      <c r="I5" s="90"/>
      <c r="J5" s="66" t="s">
        <v>26</v>
      </c>
      <c r="K5" s="67"/>
      <c r="L5" s="67"/>
      <c r="M5" s="68"/>
      <c r="N5" s="24">
        <v>2</v>
      </c>
      <c r="O5" s="24">
        <v>5</v>
      </c>
      <c r="P5" s="24">
        <f>SUM(N5:O5)</f>
        <v>7</v>
      </c>
      <c r="Q5" s="37" t="str">
        <f>IF(P5&lt;5,"Bajo",IF(P5=5,"Medio",IF(P5&lt;8,"Alto","Extremo")))</f>
        <v>Alto</v>
      </c>
      <c r="R5" s="24" t="s">
        <v>27</v>
      </c>
      <c r="S5" s="88" t="s">
        <v>28</v>
      </c>
      <c r="T5" s="89"/>
      <c r="U5" s="89"/>
      <c r="V5" s="89"/>
      <c r="W5" s="89"/>
      <c r="X5" s="90"/>
      <c r="Y5" s="24">
        <v>1</v>
      </c>
      <c r="Z5" s="24">
        <v>4</v>
      </c>
      <c r="AA5" s="24">
        <v>5</v>
      </c>
      <c r="AB5" s="38" t="s">
        <v>29</v>
      </c>
      <c r="AC5" s="21" t="str">
        <f>R5</f>
        <v>Contratista, Interventoría y/o FENOGE</v>
      </c>
      <c r="AD5" s="65" t="s">
        <v>30</v>
      </c>
      <c r="AE5" s="65"/>
      <c r="AF5" s="9" t="s">
        <v>31</v>
      </c>
    </row>
    <row r="6" spans="1:32" ht="46.5" customHeight="1" x14ac:dyDescent="0.2">
      <c r="A6" s="160">
        <v>2</v>
      </c>
      <c r="B6" s="162" t="s">
        <v>21</v>
      </c>
      <c r="C6" s="162" t="s">
        <v>32</v>
      </c>
      <c r="D6" s="162" t="s">
        <v>33</v>
      </c>
      <c r="E6" s="162" t="s">
        <v>34</v>
      </c>
      <c r="F6" s="164" t="s">
        <v>35</v>
      </c>
      <c r="G6" s="152"/>
      <c r="H6" s="152"/>
      <c r="I6" s="153"/>
      <c r="J6" s="166" t="s">
        <v>36</v>
      </c>
      <c r="K6" s="167"/>
      <c r="L6" s="167"/>
      <c r="M6" s="168"/>
      <c r="N6" s="146">
        <v>3</v>
      </c>
      <c r="O6" s="146">
        <v>4</v>
      </c>
      <c r="P6" s="48">
        <v>7</v>
      </c>
      <c r="Q6" s="48" t="s">
        <v>37</v>
      </c>
      <c r="R6" s="149" t="s">
        <v>38</v>
      </c>
      <c r="S6" s="151" t="s">
        <v>39</v>
      </c>
      <c r="T6" s="152"/>
      <c r="U6" s="152"/>
      <c r="V6" s="152"/>
      <c r="W6" s="152"/>
      <c r="X6" s="153"/>
      <c r="Y6" s="45">
        <v>2</v>
      </c>
      <c r="Z6" s="45">
        <v>4</v>
      </c>
      <c r="AA6" s="48">
        <v>6</v>
      </c>
      <c r="AB6" s="51" t="s">
        <v>37</v>
      </c>
      <c r="AC6" s="134" t="s">
        <v>40</v>
      </c>
      <c r="AD6" s="137" t="s">
        <v>41</v>
      </c>
      <c r="AE6" s="138"/>
      <c r="AF6" s="143" t="s">
        <v>42</v>
      </c>
    </row>
    <row r="7" spans="1:32" ht="33" customHeight="1" x14ac:dyDescent="0.2">
      <c r="A7" s="161"/>
      <c r="B7" s="163"/>
      <c r="C7" s="163"/>
      <c r="D7" s="163"/>
      <c r="E7" s="163"/>
      <c r="F7" s="165"/>
      <c r="G7" s="155"/>
      <c r="H7" s="155"/>
      <c r="I7" s="156"/>
      <c r="J7" s="169" t="s">
        <v>43</v>
      </c>
      <c r="K7" s="170"/>
      <c r="L7" s="170"/>
      <c r="M7" s="171"/>
      <c r="N7" s="147"/>
      <c r="O7" s="147"/>
      <c r="P7" s="49"/>
      <c r="Q7" s="49"/>
      <c r="R7" s="46"/>
      <c r="S7" s="154" t="s">
        <v>44</v>
      </c>
      <c r="T7" s="155"/>
      <c r="U7" s="155"/>
      <c r="V7" s="155"/>
      <c r="W7" s="155"/>
      <c r="X7" s="156"/>
      <c r="Y7" s="46"/>
      <c r="Z7" s="46"/>
      <c r="AA7" s="49"/>
      <c r="AB7" s="52"/>
      <c r="AC7" s="135"/>
      <c r="AD7" s="139"/>
      <c r="AE7" s="140"/>
      <c r="AF7" s="144"/>
    </row>
    <row r="8" spans="1:32" ht="34.5" customHeight="1" x14ac:dyDescent="0.2">
      <c r="A8" s="161"/>
      <c r="B8" s="163"/>
      <c r="C8" s="163"/>
      <c r="D8" s="163"/>
      <c r="E8" s="163"/>
      <c r="F8" s="165"/>
      <c r="G8" s="155"/>
      <c r="H8" s="155"/>
      <c r="I8" s="156"/>
      <c r="J8" s="169"/>
      <c r="K8" s="170"/>
      <c r="L8" s="170"/>
      <c r="M8" s="171"/>
      <c r="N8" s="147"/>
      <c r="O8" s="147"/>
      <c r="P8" s="49"/>
      <c r="Q8" s="49"/>
      <c r="R8" s="46"/>
      <c r="S8" s="154" t="s">
        <v>45</v>
      </c>
      <c r="T8" s="155"/>
      <c r="U8" s="155"/>
      <c r="V8" s="155"/>
      <c r="W8" s="155"/>
      <c r="X8" s="156"/>
      <c r="Y8" s="46"/>
      <c r="Z8" s="46"/>
      <c r="AA8" s="49"/>
      <c r="AB8" s="52"/>
      <c r="AC8" s="135"/>
      <c r="AD8" s="139"/>
      <c r="AE8" s="140"/>
      <c r="AF8" s="144"/>
    </row>
    <row r="9" spans="1:32" ht="31.5" customHeight="1" x14ac:dyDescent="0.2">
      <c r="A9" s="161"/>
      <c r="B9" s="163"/>
      <c r="C9" s="163"/>
      <c r="D9" s="163"/>
      <c r="E9" s="163"/>
      <c r="F9" s="165"/>
      <c r="G9" s="155"/>
      <c r="H9" s="155"/>
      <c r="I9" s="156"/>
      <c r="J9" s="169"/>
      <c r="K9" s="170"/>
      <c r="L9" s="170"/>
      <c r="M9" s="171"/>
      <c r="N9" s="147"/>
      <c r="O9" s="147"/>
      <c r="P9" s="49"/>
      <c r="Q9" s="49"/>
      <c r="R9" s="46"/>
      <c r="S9" s="154" t="s">
        <v>46</v>
      </c>
      <c r="T9" s="155"/>
      <c r="U9" s="155"/>
      <c r="V9" s="155"/>
      <c r="W9" s="155"/>
      <c r="X9" s="156"/>
      <c r="Y9" s="47"/>
      <c r="Z9" s="47"/>
      <c r="AA9" s="50"/>
      <c r="AB9" s="53"/>
      <c r="AC9" s="136"/>
      <c r="AD9" s="139"/>
      <c r="AE9" s="140"/>
      <c r="AF9" s="144"/>
    </row>
    <row r="10" spans="1:32" ht="137.25" customHeight="1" x14ac:dyDescent="0.2">
      <c r="A10" s="4">
        <v>3</v>
      </c>
      <c r="B10" s="1" t="s">
        <v>21</v>
      </c>
      <c r="C10" s="1" t="s">
        <v>32</v>
      </c>
      <c r="D10" s="1" t="s">
        <v>33</v>
      </c>
      <c r="E10" s="41" t="s">
        <v>24</v>
      </c>
      <c r="F10" s="97" t="s">
        <v>47</v>
      </c>
      <c r="G10" s="97"/>
      <c r="H10" s="97"/>
      <c r="I10" s="97"/>
      <c r="J10" s="67" t="s">
        <v>48</v>
      </c>
      <c r="K10" s="67"/>
      <c r="L10" s="67"/>
      <c r="M10" s="68"/>
      <c r="N10" s="1">
        <v>3</v>
      </c>
      <c r="O10" s="1">
        <v>5</v>
      </c>
      <c r="P10" s="1">
        <f>SUM(N10:O10)</f>
        <v>8</v>
      </c>
      <c r="Q10" s="10" t="str">
        <f>IF(P10&lt;5,"Bajo",IF(P10=5,"Medio",IF(P10&lt;8,"Alto","Extremo")))</f>
        <v>Extremo</v>
      </c>
      <c r="R10" s="1" t="s">
        <v>49</v>
      </c>
      <c r="S10" s="66" t="s">
        <v>50</v>
      </c>
      <c r="T10" s="67"/>
      <c r="U10" s="67"/>
      <c r="V10" s="67"/>
      <c r="W10" s="67"/>
      <c r="X10" s="68"/>
      <c r="Y10" s="1">
        <v>2</v>
      </c>
      <c r="Z10" s="1">
        <v>4</v>
      </c>
      <c r="AA10" s="1">
        <v>5</v>
      </c>
      <c r="AB10" s="11" t="s">
        <v>29</v>
      </c>
      <c r="AC10" s="2" t="s">
        <v>27</v>
      </c>
      <c r="AD10" s="69" t="s">
        <v>51</v>
      </c>
      <c r="AE10" s="71"/>
      <c r="AF10" s="9" t="s">
        <v>52</v>
      </c>
    </row>
    <row r="11" spans="1:32" ht="121.5" customHeight="1" x14ac:dyDescent="0.2">
      <c r="A11" s="4">
        <v>4</v>
      </c>
      <c r="B11" s="1" t="s">
        <v>21</v>
      </c>
      <c r="C11" s="2" t="s">
        <v>32</v>
      </c>
      <c r="D11" s="1" t="s">
        <v>33</v>
      </c>
      <c r="E11" s="1" t="s">
        <v>53</v>
      </c>
      <c r="F11" s="69" t="s">
        <v>54</v>
      </c>
      <c r="G11" s="70"/>
      <c r="H11" s="70"/>
      <c r="I11" s="71"/>
      <c r="J11" s="103" t="s">
        <v>55</v>
      </c>
      <c r="K11" s="103"/>
      <c r="L11" s="103"/>
      <c r="M11" s="103"/>
      <c r="N11" s="2">
        <v>2</v>
      </c>
      <c r="O11" s="2">
        <v>3</v>
      </c>
      <c r="P11" s="12">
        <f t="shared" ref="P11:P12" si="0">SUM(N11:O11)</f>
        <v>5</v>
      </c>
      <c r="Q11" s="13" t="str">
        <f t="shared" ref="Q11:Q12" si="1">IF(P11&lt;5,"Bajo",IF(P11=5,"Medio",IF(P11&lt;8,"Alto","Extremo")))</f>
        <v>Medio</v>
      </c>
      <c r="R11" s="1" t="s">
        <v>38</v>
      </c>
      <c r="S11" s="66" t="s">
        <v>56</v>
      </c>
      <c r="T11" s="67"/>
      <c r="U11" s="67"/>
      <c r="V11" s="67"/>
      <c r="W11" s="67"/>
      <c r="X11" s="68"/>
      <c r="Y11" s="1">
        <v>1</v>
      </c>
      <c r="Z11" s="1">
        <v>4</v>
      </c>
      <c r="AA11" s="1">
        <f t="shared" ref="AA11" si="2">SUM(Y11:Z11)</f>
        <v>5</v>
      </c>
      <c r="AB11" s="11" t="str">
        <f t="shared" ref="AB11" si="3">IF(AA11&lt;5,"Bajo",IF(AA11=5,"Medio",IF(AA11&lt;8,"Alto","Extremo")))</f>
        <v>Medio</v>
      </c>
      <c r="AC11" s="2" t="s">
        <v>57</v>
      </c>
      <c r="AD11" s="104" t="s">
        <v>58</v>
      </c>
      <c r="AE11" s="105"/>
      <c r="AF11" s="15" t="s">
        <v>59</v>
      </c>
    </row>
    <row r="12" spans="1:32" ht="88.5" customHeight="1" x14ac:dyDescent="0.2">
      <c r="A12" s="4">
        <v>5</v>
      </c>
      <c r="B12" s="1" t="s">
        <v>21</v>
      </c>
      <c r="C12" s="2" t="s">
        <v>32</v>
      </c>
      <c r="D12" s="1" t="s">
        <v>33</v>
      </c>
      <c r="E12" s="1" t="s">
        <v>53</v>
      </c>
      <c r="F12" s="69" t="s">
        <v>60</v>
      </c>
      <c r="G12" s="70"/>
      <c r="H12" s="70"/>
      <c r="I12" s="71"/>
      <c r="J12" s="103" t="s">
        <v>61</v>
      </c>
      <c r="K12" s="103"/>
      <c r="L12" s="103"/>
      <c r="M12" s="103"/>
      <c r="N12" s="1">
        <v>3</v>
      </c>
      <c r="O12" s="1">
        <v>4</v>
      </c>
      <c r="P12" s="1">
        <f t="shared" si="0"/>
        <v>7</v>
      </c>
      <c r="Q12" s="10" t="str">
        <f t="shared" si="1"/>
        <v>Alto</v>
      </c>
      <c r="R12" s="1" t="s">
        <v>49</v>
      </c>
      <c r="S12" s="66" t="s">
        <v>62</v>
      </c>
      <c r="T12" s="67"/>
      <c r="U12" s="67"/>
      <c r="V12" s="67"/>
      <c r="W12" s="67"/>
      <c r="X12" s="68"/>
      <c r="Y12" s="1">
        <v>1</v>
      </c>
      <c r="Z12" s="1">
        <v>4</v>
      </c>
      <c r="AA12" s="1">
        <f t="shared" ref="AA12" si="4">SUM(Y12:Z12)</f>
        <v>5</v>
      </c>
      <c r="AB12" s="11" t="str">
        <f t="shared" ref="AB12" si="5">IF(AA12&lt;5,"Bajo",IF(AA12=5,"Medio",IF(AA12&lt;8,"Alto","Extremo")))</f>
        <v>Medio</v>
      </c>
      <c r="AC12" s="2" t="str">
        <f t="shared" ref="AC12" si="6">R12</f>
        <v>Contratista</v>
      </c>
      <c r="AD12" s="76" t="s">
        <v>63</v>
      </c>
      <c r="AE12" s="78"/>
      <c r="AF12" s="9" t="s">
        <v>64</v>
      </c>
    </row>
    <row r="13" spans="1:32" ht="99" customHeight="1" x14ac:dyDescent="0.2">
      <c r="A13" s="4">
        <v>6</v>
      </c>
      <c r="B13" s="1" t="s">
        <v>21</v>
      </c>
      <c r="C13" s="1" t="s">
        <v>32</v>
      </c>
      <c r="D13" s="1" t="s">
        <v>33</v>
      </c>
      <c r="E13" s="1" t="s">
        <v>24</v>
      </c>
      <c r="F13" s="179" t="s">
        <v>65</v>
      </c>
      <c r="G13" s="180"/>
      <c r="H13" s="180"/>
      <c r="I13" s="181"/>
      <c r="J13" s="66" t="s">
        <v>66</v>
      </c>
      <c r="K13" s="67"/>
      <c r="L13" s="67"/>
      <c r="M13" s="68"/>
      <c r="N13" s="1">
        <v>3</v>
      </c>
      <c r="O13" s="1">
        <v>4</v>
      </c>
      <c r="P13" s="1">
        <f>SUM(N13:O13)</f>
        <v>7</v>
      </c>
      <c r="Q13" s="10" t="str">
        <f>IF(P13&lt;5,"Bajo",IF(P13=5,"Medio",IF(P13&lt;8,"Alto","Extremo")))</f>
        <v>Alto</v>
      </c>
      <c r="R13" s="1" t="s">
        <v>67</v>
      </c>
      <c r="S13" s="72" t="s">
        <v>68</v>
      </c>
      <c r="T13" s="73"/>
      <c r="U13" s="73"/>
      <c r="V13" s="73"/>
      <c r="W13" s="73"/>
      <c r="X13" s="74"/>
      <c r="Y13" s="1">
        <v>2</v>
      </c>
      <c r="Z13" s="1">
        <v>3</v>
      </c>
      <c r="AA13" s="1">
        <f>SUM(Y13:Z13)</f>
        <v>5</v>
      </c>
      <c r="AB13" s="11" t="str">
        <f>IF(AA13&lt;5,"Bajo",IF(AA13=5,"Medio",IF(AA13&lt;8,"Alto","Extremo")))</f>
        <v>Medio</v>
      </c>
      <c r="AC13" s="2" t="str">
        <f>R13</f>
        <v>Contratista y FENOGE</v>
      </c>
      <c r="AD13" s="69" t="s">
        <v>69</v>
      </c>
      <c r="AE13" s="71"/>
      <c r="AF13" s="9" t="s">
        <v>70</v>
      </c>
    </row>
    <row r="14" spans="1:32" ht="96" customHeight="1" x14ac:dyDescent="0.2">
      <c r="A14" s="4">
        <v>7</v>
      </c>
      <c r="B14" s="2" t="s">
        <v>21</v>
      </c>
      <c r="C14" s="2" t="s">
        <v>32</v>
      </c>
      <c r="D14" s="2" t="s">
        <v>33</v>
      </c>
      <c r="E14" s="2" t="s">
        <v>24</v>
      </c>
      <c r="F14" s="182" t="s">
        <v>71</v>
      </c>
      <c r="G14" s="183"/>
      <c r="H14" s="183"/>
      <c r="I14" s="184"/>
      <c r="J14" s="115" t="s">
        <v>72</v>
      </c>
      <c r="K14" s="116"/>
      <c r="L14" s="116"/>
      <c r="M14" s="117"/>
      <c r="N14" s="2">
        <v>2</v>
      </c>
      <c r="O14" s="2">
        <v>3</v>
      </c>
      <c r="P14" s="12">
        <f>SUM(N14:O14)</f>
        <v>5</v>
      </c>
      <c r="Q14" s="13" t="str">
        <f>IF(P14&lt;5,"Bajo",IF(P14=5,"Medio",IF(P14&lt;8,"Alto","Extremo")))</f>
        <v>Medio</v>
      </c>
      <c r="R14" s="1" t="s">
        <v>49</v>
      </c>
      <c r="S14" s="69" t="s">
        <v>73</v>
      </c>
      <c r="T14" s="70"/>
      <c r="U14" s="70"/>
      <c r="V14" s="70"/>
      <c r="W14" s="70"/>
      <c r="X14" s="71"/>
      <c r="Y14" s="2">
        <v>1</v>
      </c>
      <c r="Z14" s="2">
        <v>2</v>
      </c>
      <c r="AA14" s="12">
        <f>SUM(Y14:Z14)</f>
        <v>3</v>
      </c>
      <c r="AB14" s="17" t="str">
        <f>IF(AA14&lt;5,"Bajo",IF(AA14=5,"Medio",IF(AA14&lt;8,"Alto","Extremo")))</f>
        <v>Bajo</v>
      </c>
      <c r="AC14" s="2" t="s">
        <v>27</v>
      </c>
      <c r="AD14" s="115" t="s">
        <v>74</v>
      </c>
      <c r="AE14" s="117"/>
      <c r="AF14" s="18" t="s">
        <v>75</v>
      </c>
    </row>
    <row r="15" spans="1:32" ht="84" customHeight="1" x14ac:dyDescent="0.2">
      <c r="A15" s="32">
        <v>8</v>
      </c>
      <c r="B15" s="23" t="s">
        <v>21</v>
      </c>
      <c r="C15" s="23" t="s">
        <v>32</v>
      </c>
      <c r="D15" s="23" t="s">
        <v>33</v>
      </c>
      <c r="E15" s="27" t="s">
        <v>76</v>
      </c>
      <c r="F15" s="97" t="s">
        <v>77</v>
      </c>
      <c r="G15" s="97"/>
      <c r="H15" s="97"/>
      <c r="I15" s="97"/>
      <c r="J15" s="98" t="s">
        <v>78</v>
      </c>
      <c r="K15" s="98"/>
      <c r="L15" s="98"/>
      <c r="M15" s="98"/>
      <c r="N15" s="27">
        <v>1</v>
      </c>
      <c r="O15" s="27">
        <v>4</v>
      </c>
      <c r="P15" s="33">
        <f>SUM(N15:O15)</f>
        <v>5</v>
      </c>
      <c r="Q15" s="34" t="str">
        <f>IF(P15&lt;5,"Bajo",IF(P15=5,"Medio",IF(P15&lt;8,"Alto","Extremo")))</f>
        <v>Medio</v>
      </c>
      <c r="R15" s="27" t="s">
        <v>49</v>
      </c>
      <c r="S15" s="97" t="s">
        <v>79</v>
      </c>
      <c r="T15" s="97"/>
      <c r="U15" s="97"/>
      <c r="V15" s="97"/>
      <c r="W15" s="97"/>
      <c r="X15" s="97"/>
      <c r="Y15" s="27">
        <v>1</v>
      </c>
      <c r="Z15" s="27">
        <v>3</v>
      </c>
      <c r="AA15" s="23">
        <f>SUM(Y15:Z15)</f>
        <v>4</v>
      </c>
      <c r="AB15" s="35" t="str">
        <f>IF(AA15&lt;5,"Bajo",IF(AA15=5,"Medio",IF(AA15&lt;8,"Alto","Extremo")))</f>
        <v>Bajo</v>
      </c>
      <c r="AC15" s="23" t="str">
        <f>R15</f>
        <v>Contratista</v>
      </c>
      <c r="AD15" s="65" t="s">
        <v>80</v>
      </c>
      <c r="AE15" s="65"/>
      <c r="AF15" s="30" t="s">
        <v>81</v>
      </c>
    </row>
    <row r="16" spans="1:32" ht="100.5" customHeight="1" x14ac:dyDescent="0.2">
      <c r="A16" s="4">
        <v>9</v>
      </c>
      <c r="B16" s="1" t="s">
        <v>21</v>
      </c>
      <c r="C16" s="2" t="s">
        <v>32</v>
      </c>
      <c r="D16" s="1" t="s">
        <v>33</v>
      </c>
      <c r="E16" s="1" t="s">
        <v>82</v>
      </c>
      <c r="F16" s="106" t="s">
        <v>83</v>
      </c>
      <c r="G16" s="106"/>
      <c r="H16" s="106"/>
      <c r="I16" s="106"/>
      <c r="J16" s="103" t="s">
        <v>84</v>
      </c>
      <c r="K16" s="103"/>
      <c r="L16" s="103"/>
      <c r="M16" s="103"/>
      <c r="N16" s="1">
        <v>3</v>
      </c>
      <c r="O16" s="1">
        <v>4</v>
      </c>
      <c r="P16" s="1">
        <f t="shared" ref="P16" si="7">SUM(N16:O16)</f>
        <v>7</v>
      </c>
      <c r="Q16" s="10" t="str">
        <f t="shared" ref="Q16" si="8">IF(P16&lt;5,"Bajo",IF(P16=5,"Medio",IF(P16&lt;8,"Alto","Extremo")))</f>
        <v>Alto</v>
      </c>
      <c r="R16" s="1" t="s">
        <v>85</v>
      </c>
      <c r="S16" s="124" t="s">
        <v>86</v>
      </c>
      <c r="T16" s="124"/>
      <c r="U16" s="124"/>
      <c r="V16" s="124"/>
      <c r="W16" s="124"/>
      <c r="X16" s="124"/>
      <c r="Y16" s="1">
        <v>2</v>
      </c>
      <c r="Z16" s="1">
        <v>2</v>
      </c>
      <c r="AA16" s="1">
        <f t="shared" ref="AA16" si="9">SUM(Y16:Z16)</f>
        <v>4</v>
      </c>
      <c r="AB16" s="11" t="str">
        <f t="shared" ref="AB16" si="10">IF(AA16&lt;5,"Bajo",IF(AA16=5,"Medio",IF(AA16&lt;8,"Alto","Extremo")))</f>
        <v>Bajo</v>
      </c>
      <c r="AC16" s="2" t="str">
        <f t="shared" ref="AC16" si="11">R16</f>
        <v>FENOGE y/o Interventoría</v>
      </c>
      <c r="AD16" s="91" t="s">
        <v>87</v>
      </c>
      <c r="AE16" s="92"/>
      <c r="AF16" s="9" t="s">
        <v>64</v>
      </c>
    </row>
    <row r="17" spans="1:32" ht="210.75" customHeight="1" x14ac:dyDescent="0.2">
      <c r="A17" s="4">
        <v>10</v>
      </c>
      <c r="B17" s="1" t="s">
        <v>21</v>
      </c>
      <c r="C17" s="1" t="s">
        <v>32</v>
      </c>
      <c r="D17" s="1" t="s">
        <v>33</v>
      </c>
      <c r="E17" s="1" t="s">
        <v>24</v>
      </c>
      <c r="F17" s="91" t="s">
        <v>88</v>
      </c>
      <c r="G17" s="127"/>
      <c r="H17" s="127"/>
      <c r="I17" s="92"/>
      <c r="J17" s="66" t="s">
        <v>26</v>
      </c>
      <c r="K17" s="67"/>
      <c r="L17" s="67"/>
      <c r="M17" s="68"/>
      <c r="N17" s="1">
        <v>2</v>
      </c>
      <c r="O17" s="1">
        <v>4</v>
      </c>
      <c r="P17" s="1">
        <f t="shared" ref="P17:P19" si="12">SUM(N17:O17)</f>
        <v>6</v>
      </c>
      <c r="Q17" s="10" t="str">
        <f t="shared" ref="Q17:Q19" si="13">IF(P17&lt;5,"Bajo",IF(P17=5,"Medio",IF(P17&lt;8,"Alto","Extremo")))</f>
        <v>Alto</v>
      </c>
      <c r="R17" s="2" t="s">
        <v>27</v>
      </c>
      <c r="S17" s="125" t="s">
        <v>89</v>
      </c>
      <c r="T17" s="70"/>
      <c r="U17" s="70"/>
      <c r="V17" s="70"/>
      <c r="W17" s="70"/>
      <c r="X17" s="71"/>
      <c r="Y17" s="1">
        <v>2</v>
      </c>
      <c r="Z17" s="1">
        <v>2</v>
      </c>
      <c r="AA17" s="1">
        <f>SUM(Y17:Z17)</f>
        <v>4</v>
      </c>
      <c r="AB17" s="11" t="str">
        <f>IF(AA17&lt;5,"Bajo",IF(AA17=5,"Medio",IF(AA17&lt;8,"Alto","Extremo")))</f>
        <v>Bajo</v>
      </c>
      <c r="AC17" s="2" t="str">
        <f>R17</f>
        <v>Contratista, Interventoría y/o FENOGE</v>
      </c>
      <c r="AD17" s="69" t="s">
        <v>74</v>
      </c>
      <c r="AE17" s="71"/>
      <c r="AF17" s="9" t="s">
        <v>64</v>
      </c>
    </row>
    <row r="18" spans="1:32" ht="81.75" customHeight="1" x14ac:dyDescent="0.2">
      <c r="A18" s="4">
        <v>11</v>
      </c>
      <c r="B18" s="1" t="s">
        <v>21</v>
      </c>
      <c r="C18" s="1" t="s">
        <v>32</v>
      </c>
      <c r="D18" s="1" t="s">
        <v>33</v>
      </c>
      <c r="E18" s="1" t="s">
        <v>76</v>
      </c>
      <c r="F18" s="69" t="s">
        <v>90</v>
      </c>
      <c r="G18" s="70"/>
      <c r="H18" s="70"/>
      <c r="I18" s="71"/>
      <c r="J18" s="66" t="s">
        <v>91</v>
      </c>
      <c r="K18" s="67"/>
      <c r="L18" s="67"/>
      <c r="M18" s="68"/>
      <c r="N18" s="1">
        <v>4</v>
      </c>
      <c r="O18" s="1">
        <v>3</v>
      </c>
      <c r="P18" s="1">
        <f t="shared" si="12"/>
        <v>7</v>
      </c>
      <c r="Q18" s="10" t="str">
        <f t="shared" si="13"/>
        <v>Alto</v>
      </c>
      <c r="R18" s="1" t="s">
        <v>49</v>
      </c>
      <c r="S18" s="126" t="s">
        <v>92</v>
      </c>
      <c r="T18" s="73"/>
      <c r="U18" s="73"/>
      <c r="V18" s="73"/>
      <c r="W18" s="73"/>
      <c r="X18" s="74"/>
      <c r="Y18" s="1">
        <v>1</v>
      </c>
      <c r="Z18" s="1">
        <v>2</v>
      </c>
      <c r="AA18" s="1">
        <f>SUM(Y18:Z18)</f>
        <v>3</v>
      </c>
      <c r="AB18" s="11" t="str">
        <f>IF(AA18&lt;5,"Bajo",IF(AA18=5,"Medio",IF(AA18&lt;8,"Alto","Extremo")))</f>
        <v>Bajo</v>
      </c>
      <c r="AC18" s="2" t="s">
        <v>27</v>
      </c>
      <c r="AD18" s="69" t="s">
        <v>93</v>
      </c>
      <c r="AE18" s="71"/>
      <c r="AF18" s="9" t="s">
        <v>94</v>
      </c>
    </row>
    <row r="19" spans="1:32" ht="105.75" customHeight="1" x14ac:dyDescent="0.2">
      <c r="A19" s="4">
        <v>12</v>
      </c>
      <c r="B19" s="1" t="s">
        <v>21</v>
      </c>
      <c r="C19" s="1" t="s">
        <v>32</v>
      </c>
      <c r="D19" s="1" t="s">
        <v>33</v>
      </c>
      <c r="E19" s="1" t="s">
        <v>76</v>
      </c>
      <c r="F19" s="69" t="s">
        <v>95</v>
      </c>
      <c r="G19" s="70"/>
      <c r="H19" s="70"/>
      <c r="I19" s="71"/>
      <c r="J19" s="66" t="s">
        <v>96</v>
      </c>
      <c r="K19" s="67"/>
      <c r="L19" s="67"/>
      <c r="M19" s="68"/>
      <c r="N19" s="1">
        <v>4</v>
      </c>
      <c r="O19" s="1">
        <v>3</v>
      </c>
      <c r="P19" s="1">
        <f t="shared" si="12"/>
        <v>7</v>
      </c>
      <c r="Q19" s="10" t="str">
        <f t="shared" si="13"/>
        <v>Alto</v>
      </c>
      <c r="R19" s="1" t="s">
        <v>49</v>
      </c>
      <c r="S19" s="69" t="s">
        <v>97</v>
      </c>
      <c r="T19" s="70"/>
      <c r="U19" s="70"/>
      <c r="V19" s="70"/>
      <c r="W19" s="70"/>
      <c r="X19" s="71"/>
      <c r="Y19" s="1">
        <v>1</v>
      </c>
      <c r="Z19" s="1">
        <v>2</v>
      </c>
      <c r="AA19" s="1">
        <f t="shared" ref="AA19" si="14">SUM(Y19:Z19)</f>
        <v>3</v>
      </c>
      <c r="AB19" s="11" t="str">
        <f t="shared" ref="AB19" si="15">IF(AA19&lt;5,"Bajo",IF(AA19=5,"Medio",IF(AA19&lt;8,"Alto","Extremo")))</f>
        <v>Bajo</v>
      </c>
      <c r="AC19" s="2" t="s">
        <v>27</v>
      </c>
      <c r="AD19" s="69" t="s">
        <v>98</v>
      </c>
      <c r="AE19" s="71"/>
      <c r="AF19" s="9" t="s">
        <v>99</v>
      </c>
    </row>
    <row r="20" spans="1:32" ht="73.5" customHeight="1" x14ac:dyDescent="0.2">
      <c r="A20" s="4">
        <v>13</v>
      </c>
      <c r="B20" s="1" t="s">
        <v>21</v>
      </c>
      <c r="C20" s="1" t="s">
        <v>32</v>
      </c>
      <c r="D20" s="1" t="s">
        <v>33</v>
      </c>
      <c r="E20" s="1" t="s">
        <v>100</v>
      </c>
      <c r="F20" s="69" t="s">
        <v>101</v>
      </c>
      <c r="G20" s="70"/>
      <c r="H20" s="70"/>
      <c r="I20" s="71"/>
      <c r="J20" s="66" t="s">
        <v>102</v>
      </c>
      <c r="K20" s="67"/>
      <c r="L20" s="67"/>
      <c r="M20" s="68"/>
      <c r="N20" s="1">
        <v>1</v>
      </c>
      <c r="O20" s="1">
        <v>4</v>
      </c>
      <c r="P20" s="1">
        <f>SUM(N20:O20)</f>
        <v>5</v>
      </c>
      <c r="Q20" s="10" t="str">
        <f>IF(P20&lt;5,"Bajo",IF(P20=5,"Medio",IF(P20&lt;8,"Alto","Extremo")))</f>
        <v>Medio</v>
      </c>
      <c r="R20" s="1" t="s">
        <v>103</v>
      </c>
      <c r="S20" s="69" t="s">
        <v>104</v>
      </c>
      <c r="T20" s="70"/>
      <c r="U20" s="70"/>
      <c r="V20" s="70"/>
      <c r="W20" s="70"/>
      <c r="X20" s="71"/>
      <c r="Y20" s="1">
        <v>1</v>
      </c>
      <c r="Z20" s="1">
        <v>3</v>
      </c>
      <c r="AA20" s="1">
        <f>SUM(Y20:Z20)</f>
        <v>4</v>
      </c>
      <c r="AB20" s="11" t="str">
        <f>IF(AA20&lt;5,"Bajo",IF(AA20=5,"Medio",IF(AA20&lt;8,"Alto","Extremo")))</f>
        <v>Bajo</v>
      </c>
      <c r="AC20" s="2" t="s">
        <v>27</v>
      </c>
      <c r="AD20" s="91" t="s">
        <v>105</v>
      </c>
      <c r="AE20" s="92"/>
      <c r="AF20" s="9" t="s">
        <v>106</v>
      </c>
    </row>
    <row r="21" spans="1:32" ht="75" customHeight="1" x14ac:dyDescent="0.2">
      <c r="A21" s="4">
        <v>14</v>
      </c>
      <c r="B21" s="1" t="s">
        <v>21</v>
      </c>
      <c r="C21" s="1" t="s">
        <v>32</v>
      </c>
      <c r="D21" s="1" t="s">
        <v>33</v>
      </c>
      <c r="E21" s="1" t="s">
        <v>24</v>
      </c>
      <c r="F21" s="69" t="s">
        <v>107</v>
      </c>
      <c r="G21" s="70"/>
      <c r="H21" s="70"/>
      <c r="I21" s="71"/>
      <c r="J21" s="66" t="s">
        <v>108</v>
      </c>
      <c r="K21" s="67"/>
      <c r="L21" s="67"/>
      <c r="M21" s="68"/>
      <c r="N21" s="1">
        <v>2</v>
      </c>
      <c r="O21" s="1">
        <v>2</v>
      </c>
      <c r="P21" s="19">
        <v>5</v>
      </c>
      <c r="Q21" s="20" t="str">
        <f t="shared" ref="Q21:Q26" si="16">IF(P21&lt;5,"Bajo",IF(P21=5,"Medio",IF(P21&lt;8,"Alto","Extremo")))</f>
        <v>Medio</v>
      </c>
      <c r="R21" s="1" t="s">
        <v>49</v>
      </c>
      <c r="S21" s="69" t="s">
        <v>109</v>
      </c>
      <c r="T21" s="70"/>
      <c r="U21" s="70"/>
      <c r="V21" s="70"/>
      <c r="W21" s="70"/>
      <c r="X21" s="71"/>
      <c r="Y21" s="1">
        <v>1</v>
      </c>
      <c r="Z21" s="1">
        <v>2</v>
      </c>
      <c r="AA21" s="1">
        <f t="shared" ref="AA21" si="17">SUM(Y21:Z21)</f>
        <v>3</v>
      </c>
      <c r="AB21" s="11" t="str">
        <f t="shared" ref="AB21:AB26" si="18">IF(AA21&lt;5,"Bajo",IF(AA21=5,"Medio",IF(AA21&lt;8,"Alto","Extremo")))</f>
        <v>Bajo</v>
      </c>
      <c r="AC21" s="2" t="s">
        <v>27</v>
      </c>
      <c r="AD21" s="88" t="s">
        <v>110</v>
      </c>
      <c r="AE21" s="90"/>
      <c r="AF21" s="9" t="s">
        <v>111</v>
      </c>
    </row>
    <row r="22" spans="1:32" ht="101.25" customHeight="1" x14ac:dyDescent="0.2">
      <c r="A22" s="4">
        <v>15</v>
      </c>
      <c r="B22" s="1" t="s">
        <v>21</v>
      </c>
      <c r="C22" s="1" t="s">
        <v>32</v>
      </c>
      <c r="D22" s="1" t="s">
        <v>112</v>
      </c>
      <c r="E22" s="1" t="s">
        <v>24</v>
      </c>
      <c r="F22" s="69" t="s">
        <v>113</v>
      </c>
      <c r="G22" s="70"/>
      <c r="H22" s="70"/>
      <c r="I22" s="71"/>
      <c r="J22" s="66" t="s">
        <v>114</v>
      </c>
      <c r="K22" s="67"/>
      <c r="L22" s="67"/>
      <c r="M22" s="68"/>
      <c r="N22" s="1">
        <v>2</v>
      </c>
      <c r="O22" s="1">
        <v>2</v>
      </c>
      <c r="P22" s="19">
        <v>5</v>
      </c>
      <c r="Q22" s="20" t="str">
        <f t="shared" si="16"/>
        <v>Medio</v>
      </c>
      <c r="R22" s="1" t="s">
        <v>49</v>
      </c>
      <c r="S22" s="69" t="s">
        <v>115</v>
      </c>
      <c r="T22" s="70"/>
      <c r="U22" s="70"/>
      <c r="V22" s="70"/>
      <c r="W22" s="70"/>
      <c r="X22" s="71"/>
      <c r="Y22" s="1">
        <v>1</v>
      </c>
      <c r="Z22" s="1">
        <v>2</v>
      </c>
      <c r="AA22" s="1">
        <f t="shared" ref="AA22:AA26" si="19">SUM(Y22:Z22)</f>
        <v>3</v>
      </c>
      <c r="AB22" s="11" t="str">
        <f t="shared" si="18"/>
        <v>Bajo</v>
      </c>
      <c r="AC22" s="29" t="s">
        <v>116</v>
      </c>
      <c r="AD22" s="102" t="s">
        <v>69</v>
      </c>
      <c r="AE22" s="102"/>
      <c r="AF22" s="3" t="s">
        <v>111</v>
      </c>
    </row>
    <row r="23" spans="1:32" ht="126.75" customHeight="1" x14ac:dyDescent="0.2">
      <c r="A23" s="4">
        <v>16</v>
      </c>
      <c r="B23" s="21" t="s">
        <v>21</v>
      </c>
      <c r="C23" s="21" t="s">
        <v>32</v>
      </c>
      <c r="D23" s="21" t="s">
        <v>33</v>
      </c>
      <c r="E23" s="24" t="s">
        <v>24</v>
      </c>
      <c r="F23" s="82" t="s">
        <v>117</v>
      </c>
      <c r="G23" s="83"/>
      <c r="H23" s="83"/>
      <c r="I23" s="84"/>
      <c r="J23" s="79" t="s">
        <v>118</v>
      </c>
      <c r="K23" s="80"/>
      <c r="L23" s="80"/>
      <c r="M23" s="81"/>
      <c r="N23" s="24">
        <v>1</v>
      </c>
      <c r="O23" s="24">
        <v>3</v>
      </c>
      <c r="P23" s="12">
        <f t="shared" ref="P23" si="20">SUM(N23:O23)</f>
        <v>4</v>
      </c>
      <c r="Q23" s="13" t="str">
        <f t="shared" ref="Q23" si="21">IF(P23&lt;5,"Bajo",IF(P23=5,"Medio",IF(P23&lt;8,"Alto","Extremo")))</f>
        <v>Bajo</v>
      </c>
      <c r="R23" s="1" t="s">
        <v>49</v>
      </c>
      <c r="S23" s="76" t="s">
        <v>119</v>
      </c>
      <c r="T23" s="77"/>
      <c r="U23" s="77"/>
      <c r="V23" s="77"/>
      <c r="W23" s="77"/>
      <c r="X23" s="78"/>
      <c r="Y23" s="24">
        <v>1</v>
      </c>
      <c r="Z23" s="24">
        <v>2</v>
      </c>
      <c r="AA23" s="2">
        <f t="shared" ref="AA23" si="22">SUM(Y23:Z23)</f>
        <v>3</v>
      </c>
      <c r="AB23" s="25" t="str">
        <f t="shared" ref="AB23" si="23">IF(AA23&lt;5,"Bajo",IF(AA23=5,"Medio",IF(AA23&lt;8,"Alto","Extremo")))</f>
        <v>Bajo</v>
      </c>
      <c r="AC23" s="29" t="s">
        <v>116</v>
      </c>
      <c r="AD23" s="93" t="s">
        <v>120</v>
      </c>
      <c r="AE23" s="94"/>
      <c r="AF23" s="26" t="s">
        <v>111</v>
      </c>
    </row>
    <row r="24" spans="1:32" ht="91.5" customHeight="1" x14ac:dyDescent="0.2">
      <c r="A24" s="4">
        <v>17</v>
      </c>
      <c r="B24" s="1" t="s">
        <v>21</v>
      </c>
      <c r="C24" s="1" t="s">
        <v>32</v>
      </c>
      <c r="D24" s="1" t="s">
        <v>33</v>
      </c>
      <c r="E24" s="1" t="s">
        <v>53</v>
      </c>
      <c r="F24" s="106" t="s">
        <v>121</v>
      </c>
      <c r="G24" s="106"/>
      <c r="H24" s="106"/>
      <c r="I24" s="106"/>
      <c r="J24" s="66" t="s">
        <v>122</v>
      </c>
      <c r="K24" s="67"/>
      <c r="L24" s="67"/>
      <c r="M24" s="68"/>
      <c r="N24" s="1">
        <v>2</v>
      </c>
      <c r="O24" s="1">
        <v>3</v>
      </c>
      <c r="P24" s="1">
        <f>SUM(N24:O24)</f>
        <v>5</v>
      </c>
      <c r="Q24" s="10" t="str">
        <f>IF(P24&lt;5,"Bajo",IF(P24=5,"Medio",IF(P24&lt;8,"Alto","Extremo")))</f>
        <v>Medio</v>
      </c>
      <c r="R24" s="1" t="s">
        <v>49</v>
      </c>
      <c r="S24" s="109" t="s">
        <v>123</v>
      </c>
      <c r="T24" s="110"/>
      <c r="U24" s="110"/>
      <c r="V24" s="110"/>
      <c r="W24" s="110"/>
      <c r="X24" s="111"/>
      <c r="Y24" s="1">
        <v>2</v>
      </c>
      <c r="Z24" s="1">
        <v>2</v>
      </c>
      <c r="AA24" s="1">
        <f t="shared" ref="AA24" si="24">SUM(Y24:Z24)</f>
        <v>4</v>
      </c>
      <c r="AB24" s="22" t="str">
        <f>IF(AA24&lt;5,"Bajo",IF(AA24=5,"Medio",IF(AA24&lt;8,"Alto","Extremo")))</f>
        <v>Bajo</v>
      </c>
      <c r="AC24" s="23" t="str">
        <f>R24</f>
        <v>Contratista</v>
      </c>
      <c r="AD24" s="112" t="s">
        <v>124</v>
      </c>
      <c r="AE24" s="113"/>
      <c r="AF24" s="9" t="s">
        <v>125</v>
      </c>
    </row>
    <row r="25" spans="1:32" ht="75" customHeight="1" x14ac:dyDescent="0.2">
      <c r="A25" s="4">
        <v>18</v>
      </c>
      <c r="B25" s="1" t="s">
        <v>21</v>
      </c>
      <c r="C25" s="1" t="s">
        <v>32</v>
      </c>
      <c r="D25" s="1" t="s">
        <v>33</v>
      </c>
      <c r="E25" s="1" t="s">
        <v>53</v>
      </c>
      <c r="F25" s="69" t="s">
        <v>126</v>
      </c>
      <c r="G25" s="70"/>
      <c r="H25" s="70"/>
      <c r="I25" s="71"/>
      <c r="J25" s="66" t="s">
        <v>26</v>
      </c>
      <c r="K25" s="67"/>
      <c r="L25" s="67"/>
      <c r="M25" s="68"/>
      <c r="N25" s="1">
        <v>3</v>
      </c>
      <c r="O25" s="1">
        <v>3</v>
      </c>
      <c r="P25" s="1">
        <f t="shared" ref="P25" si="25">SUM(N25:O25)</f>
        <v>6</v>
      </c>
      <c r="Q25" s="10" t="str">
        <f>IF(P25&lt;5,"Bajo",IF(P25=5,"Medio",IF(P25&lt;8,"Alto","Extremo")))</f>
        <v>Alto</v>
      </c>
      <c r="R25" s="1" t="s">
        <v>49</v>
      </c>
      <c r="S25" s="99" t="s">
        <v>127</v>
      </c>
      <c r="T25" s="100"/>
      <c r="U25" s="100"/>
      <c r="V25" s="100"/>
      <c r="W25" s="100"/>
      <c r="X25" s="101"/>
      <c r="Y25" s="1">
        <v>1</v>
      </c>
      <c r="Z25" s="1">
        <v>3</v>
      </c>
      <c r="AA25" s="1">
        <f>SUM(Y25:Z25)</f>
        <v>4</v>
      </c>
      <c r="AB25" s="11" t="str">
        <f>IF(AA25&lt;5,"Bajo",IF(AA25=5,"Medio",IF(AA25&lt;8,"Alto","Extremo")))</f>
        <v>Bajo</v>
      </c>
      <c r="AC25" s="29" t="s">
        <v>116</v>
      </c>
      <c r="AD25" s="69" t="s">
        <v>128</v>
      </c>
      <c r="AE25" s="71"/>
      <c r="AF25" s="9" t="s">
        <v>111</v>
      </c>
    </row>
    <row r="26" spans="1:32" ht="72" customHeight="1" x14ac:dyDescent="0.2">
      <c r="A26" s="4">
        <v>19</v>
      </c>
      <c r="B26" s="2" t="s">
        <v>21</v>
      </c>
      <c r="C26" s="2" t="s">
        <v>32</v>
      </c>
      <c r="D26" s="2" t="s">
        <v>33</v>
      </c>
      <c r="E26" s="2" t="s">
        <v>129</v>
      </c>
      <c r="F26" s="72" t="s">
        <v>130</v>
      </c>
      <c r="G26" s="73"/>
      <c r="H26" s="73"/>
      <c r="I26" s="74"/>
      <c r="J26" s="115" t="s">
        <v>131</v>
      </c>
      <c r="K26" s="116"/>
      <c r="L26" s="116"/>
      <c r="M26" s="117"/>
      <c r="N26" s="2">
        <v>1</v>
      </c>
      <c r="O26" s="2">
        <v>4</v>
      </c>
      <c r="P26" s="12">
        <v>2</v>
      </c>
      <c r="Q26" s="13" t="str">
        <f t="shared" si="16"/>
        <v>Bajo</v>
      </c>
      <c r="R26" s="29" t="s">
        <v>116</v>
      </c>
      <c r="S26" s="72" t="s">
        <v>132</v>
      </c>
      <c r="T26" s="73"/>
      <c r="U26" s="73"/>
      <c r="V26" s="73"/>
      <c r="W26" s="73"/>
      <c r="X26" s="74"/>
      <c r="Y26" s="2">
        <v>1</v>
      </c>
      <c r="Z26" s="2">
        <v>3</v>
      </c>
      <c r="AA26" s="12">
        <f t="shared" si="19"/>
        <v>4</v>
      </c>
      <c r="AB26" s="17" t="str">
        <f t="shared" si="18"/>
        <v>Bajo</v>
      </c>
      <c r="AC26" s="29" t="str">
        <f>R26</f>
        <v>Interventoría y/o FENOGE</v>
      </c>
      <c r="AD26" s="75" t="s">
        <v>133</v>
      </c>
      <c r="AE26" s="75"/>
      <c r="AF26" s="16" t="s">
        <v>106</v>
      </c>
    </row>
    <row r="27" spans="1:32" ht="139.5" customHeight="1" x14ac:dyDescent="0.2">
      <c r="A27" s="4">
        <v>20</v>
      </c>
      <c r="B27" s="1" t="s">
        <v>21</v>
      </c>
      <c r="C27" s="1" t="s">
        <v>32</v>
      </c>
      <c r="D27" s="1" t="s">
        <v>33</v>
      </c>
      <c r="E27" s="1" t="s">
        <v>129</v>
      </c>
      <c r="F27" s="69" t="s">
        <v>134</v>
      </c>
      <c r="G27" s="70"/>
      <c r="H27" s="70"/>
      <c r="I27" s="71"/>
      <c r="J27" s="66" t="s">
        <v>135</v>
      </c>
      <c r="K27" s="67"/>
      <c r="L27" s="67"/>
      <c r="M27" s="68"/>
      <c r="N27" s="1">
        <v>1</v>
      </c>
      <c r="O27" s="1">
        <v>4</v>
      </c>
      <c r="P27" s="1">
        <f>SUM(N27:O27)</f>
        <v>5</v>
      </c>
      <c r="Q27" s="10" t="str">
        <f>IF(P27&lt;5,"Bajo",IF(P27=5,"Medio",IF(P27&lt;8,"Alto","Extremo")))</f>
        <v>Medio</v>
      </c>
      <c r="R27" s="1" t="s">
        <v>103</v>
      </c>
      <c r="S27" s="69" t="s">
        <v>136</v>
      </c>
      <c r="T27" s="70"/>
      <c r="U27" s="70"/>
      <c r="V27" s="70"/>
      <c r="W27" s="70"/>
      <c r="X27" s="71"/>
      <c r="Y27" s="1">
        <v>1</v>
      </c>
      <c r="Z27" s="1">
        <v>3</v>
      </c>
      <c r="AA27" s="1">
        <f t="shared" ref="AA27" si="26">SUM(Y27:Z27)</f>
        <v>4</v>
      </c>
      <c r="AB27" s="11" t="str">
        <f>IF(AA27&lt;5,"Bajo",IF(AA27=5,"Medio",IF(AA27&lt;8,"Alto","Extremo")))</f>
        <v>Bajo</v>
      </c>
      <c r="AC27" s="2" t="str">
        <f>R27</f>
        <v>Contratista / Contratante</v>
      </c>
      <c r="AD27" s="69" t="s">
        <v>137</v>
      </c>
      <c r="AE27" s="71"/>
      <c r="AF27" s="9" t="s">
        <v>111</v>
      </c>
    </row>
    <row r="28" spans="1:32" ht="82.5" customHeight="1" x14ac:dyDescent="0.2">
      <c r="A28" s="4">
        <v>21</v>
      </c>
      <c r="B28" s="1" t="s">
        <v>138</v>
      </c>
      <c r="C28" s="1" t="s">
        <v>32</v>
      </c>
      <c r="D28" s="1" t="s">
        <v>139</v>
      </c>
      <c r="E28" s="1" t="s">
        <v>53</v>
      </c>
      <c r="F28" s="106" t="s">
        <v>140</v>
      </c>
      <c r="G28" s="106"/>
      <c r="H28" s="106"/>
      <c r="I28" s="106"/>
      <c r="J28" s="103" t="s">
        <v>141</v>
      </c>
      <c r="K28" s="103"/>
      <c r="L28" s="103"/>
      <c r="M28" s="103"/>
      <c r="N28" s="10">
        <v>2</v>
      </c>
      <c r="O28" s="1">
        <v>5</v>
      </c>
      <c r="P28" s="1">
        <f t="shared" ref="P28:P29" si="27">+N28+O28</f>
        <v>7</v>
      </c>
      <c r="Q28" s="10" t="str">
        <f t="shared" ref="Q28:Q29" si="28">IF(P28&lt;5,"Bajo",IF(P28=5,"Medio",IF(P28&lt;8,"Alto","Extremo")))</f>
        <v>Alto</v>
      </c>
      <c r="R28" s="1" t="s">
        <v>38</v>
      </c>
      <c r="S28" s="66" t="s">
        <v>142</v>
      </c>
      <c r="T28" s="67"/>
      <c r="U28" s="67"/>
      <c r="V28" s="67"/>
      <c r="W28" s="67"/>
      <c r="X28" s="68"/>
      <c r="Y28" s="1">
        <v>1</v>
      </c>
      <c r="Z28" s="1">
        <v>4</v>
      </c>
      <c r="AA28" s="1">
        <f t="shared" ref="AA28:AA29" si="29">+Y28+Z28</f>
        <v>5</v>
      </c>
      <c r="AB28" s="11" t="str">
        <f t="shared" ref="AB28:AB29" si="30">IF(AA28&lt;5,"Bajo",IF(AA28=5,"Medio",IF(AA28&lt;8,"Alto","Extremo")))</f>
        <v>Medio</v>
      </c>
      <c r="AC28" s="31" t="s">
        <v>40</v>
      </c>
      <c r="AD28" s="114" t="s">
        <v>143</v>
      </c>
      <c r="AE28" s="114"/>
      <c r="AF28" s="14" t="s">
        <v>59</v>
      </c>
    </row>
    <row r="29" spans="1:32" ht="90" customHeight="1" x14ac:dyDescent="0.2">
      <c r="A29" s="4">
        <v>22</v>
      </c>
      <c r="B29" s="1" t="s">
        <v>138</v>
      </c>
      <c r="C29" s="1" t="s">
        <v>32</v>
      </c>
      <c r="D29" s="1" t="s">
        <v>139</v>
      </c>
      <c r="E29" s="1" t="s">
        <v>53</v>
      </c>
      <c r="F29" s="106" t="s">
        <v>144</v>
      </c>
      <c r="G29" s="106"/>
      <c r="H29" s="106"/>
      <c r="I29" s="106"/>
      <c r="J29" s="66" t="s">
        <v>145</v>
      </c>
      <c r="K29" s="67"/>
      <c r="L29" s="67"/>
      <c r="M29" s="68"/>
      <c r="N29" s="10">
        <v>2</v>
      </c>
      <c r="O29" s="1">
        <v>5</v>
      </c>
      <c r="P29" s="1">
        <f t="shared" si="27"/>
        <v>7</v>
      </c>
      <c r="Q29" s="10" t="str">
        <f t="shared" si="28"/>
        <v>Alto</v>
      </c>
      <c r="R29" s="1" t="s">
        <v>38</v>
      </c>
      <c r="S29" s="66" t="s">
        <v>146</v>
      </c>
      <c r="T29" s="67"/>
      <c r="U29" s="67"/>
      <c r="V29" s="67"/>
      <c r="W29" s="67"/>
      <c r="X29" s="68"/>
      <c r="Y29" s="1">
        <v>1</v>
      </c>
      <c r="Z29" s="1">
        <v>4</v>
      </c>
      <c r="AA29" s="1">
        <f t="shared" si="29"/>
        <v>5</v>
      </c>
      <c r="AB29" s="11" t="str">
        <f t="shared" si="30"/>
        <v>Medio</v>
      </c>
      <c r="AC29" s="2" t="str">
        <f t="shared" ref="AC29" si="31">R29</f>
        <v>FENOGE</v>
      </c>
      <c r="AD29" s="107" t="s">
        <v>147</v>
      </c>
      <c r="AE29" s="108"/>
      <c r="AF29" s="15" t="s">
        <v>59</v>
      </c>
    </row>
    <row r="30" spans="1:32" ht="120.75" customHeight="1" x14ac:dyDescent="0.2">
      <c r="A30" s="4">
        <v>22</v>
      </c>
      <c r="B30" s="1" t="s">
        <v>21</v>
      </c>
      <c r="C30" s="1" t="s">
        <v>32</v>
      </c>
      <c r="D30" s="1" t="s">
        <v>33</v>
      </c>
      <c r="E30" s="1" t="s">
        <v>24</v>
      </c>
      <c r="F30" s="69" t="s">
        <v>148</v>
      </c>
      <c r="G30" s="70"/>
      <c r="H30" s="70"/>
      <c r="I30" s="71"/>
      <c r="J30" s="66" t="s">
        <v>26</v>
      </c>
      <c r="K30" s="67"/>
      <c r="L30" s="67"/>
      <c r="M30" s="68"/>
      <c r="N30" s="1">
        <v>2</v>
      </c>
      <c r="O30" s="1">
        <v>5</v>
      </c>
      <c r="P30" s="1">
        <f>SUM(N30:O30)</f>
        <v>7</v>
      </c>
      <c r="Q30" s="10" t="str">
        <f>IF(P30&lt;5,"Bajo",IF(P30=5,"Medio",IF(P30&lt;8,"Alto","Extremo")))</f>
        <v>Alto</v>
      </c>
      <c r="R30" s="1" t="s">
        <v>49</v>
      </c>
      <c r="S30" s="69" t="s">
        <v>149</v>
      </c>
      <c r="T30" s="70"/>
      <c r="U30" s="70"/>
      <c r="V30" s="70"/>
      <c r="W30" s="70"/>
      <c r="X30" s="71"/>
      <c r="Y30" s="1">
        <v>1</v>
      </c>
      <c r="Z30" s="1">
        <v>4</v>
      </c>
      <c r="AA30" s="1">
        <v>5</v>
      </c>
      <c r="AB30" s="11" t="s">
        <v>29</v>
      </c>
      <c r="AC30" s="2" t="str">
        <f>R30</f>
        <v>Contratista</v>
      </c>
      <c r="AD30" s="65" t="s">
        <v>150</v>
      </c>
      <c r="AE30" s="65"/>
      <c r="AF30" s="9" t="s">
        <v>151</v>
      </c>
    </row>
    <row r="31" spans="1:32" ht="46.5" customHeight="1" x14ac:dyDescent="0.2">
      <c r="A31" s="160">
        <v>24</v>
      </c>
      <c r="B31" s="173" t="s">
        <v>21</v>
      </c>
      <c r="C31" s="173" t="s">
        <v>32</v>
      </c>
      <c r="D31" s="173" t="s">
        <v>33</v>
      </c>
      <c r="E31" s="173" t="s">
        <v>152</v>
      </c>
      <c r="F31" s="164" t="s">
        <v>153</v>
      </c>
      <c r="G31" s="152"/>
      <c r="H31" s="152"/>
      <c r="I31" s="153"/>
      <c r="J31" s="166" t="s">
        <v>154</v>
      </c>
      <c r="K31" s="167"/>
      <c r="L31" s="167"/>
      <c r="M31" s="168"/>
      <c r="N31" s="146">
        <v>3</v>
      </c>
      <c r="O31" s="146">
        <v>4</v>
      </c>
      <c r="P31" s="48">
        <v>7</v>
      </c>
      <c r="Q31" s="48" t="s">
        <v>37</v>
      </c>
      <c r="R31" s="149" t="s">
        <v>49</v>
      </c>
      <c r="S31" s="151" t="s">
        <v>155</v>
      </c>
      <c r="T31" s="152"/>
      <c r="U31" s="152"/>
      <c r="V31" s="152"/>
      <c r="W31" s="152"/>
      <c r="X31" s="153"/>
      <c r="Y31" s="45">
        <v>2</v>
      </c>
      <c r="Z31" s="45">
        <v>4</v>
      </c>
      <c r="AA31" s="48">
        <v>6</v>
      </c>
      <c r="AB31" s="51" t="s">
        <v>37</v>
      </c>
      <c r="AC31" s="134" t="s">
        <v>49</v>
      </c>
      <c r="AD31" s="137" t="s">
        <v>156</v>
      </c>
      <c r="AE31" s="138"/>
      <c r="AF31" s="143" t="s">
        <v>42</v>
      </c>
    </row>
    <row r="32" spans="1:32" ht="62.25" customHeight="1" x14ac:dyDescent="0.2">
      <c r="A32" s="161"/>
      <c r="B32" s="163"/>
      <c r="C32" s="163"/>
      <c r="D32" s="163"/>
      <c r="E32" s="163"/>
      <c r="F32" s="165"/>
      <c r="G32" s="155"/>
      <c r="H32" s="155"/>
      <c r="I32" s="156"/>
      <c r="J32" s="169" t="s">
        <v>157</v>
      </c>
      <c r="K32" s="170"/>
      <c r="L32" s="170"/>
      <c r="M32" s="171"/>
      <c r="N32" s="147"/>
      <c r="O32" s="147"/>
      <c r="P32" s="49"/>
      <c r="Q32" s="49"/>
      <c r="R32" s="46"/>
      <c r="S32" s="154" t="s">
        <v>158</v>
      </c>
      <c r="T32" s="155"/>
      <c r="U32" s="155"/>
      <c r="V32" s="155"/>
      <c r="W32" s="155"/>
      <c r="X32" s="156"/>
      <c r="Y32" s="46"/>
      <c r="Z32" s="46"/>
      <c r="AA32" s="49"/>
      <c r="AB32" s="52"/>
      <c r="AC32" s="135"/>
      <c r="AD32" s="139"/>
      <c r="AE32" s="140"/>
      <c r="AF32" s="144"/>
    </row>
    <row r="33" spans="1:32" ht="46.9" customHeight="1" x14ac:dyDescent="0.2">
      <c r="A33" s="172"/>
      <c r="B33" s="174"/>
      <c r="C33" s="174"/>
      <c r="D33" s="174"/>
      <c r="E33" s="174"/>
      <c r="F33" s="175"/>
      <c r="G33" s="158"/>
      <c r="H33" s="158"/>
      <c r="I33" s="159"/>
      <c r="J33" s="176" t="s">
        <v>159</v>
      </c>
      <c r="K33" s="177"/>
      <c r="L33" s="177"/>
      <c r="M33" s="178"/>
      <c r="N33" s="148"/>
      <c r="O33" s="148"/>
      <c r="P33" s="50"/>
      <c r="Q33" s="50"/>
      <c r="R33" s="150"/>
      <c r="S33" s="157" t="s">
        <v>160</v>
      </c>
      <c r="T33" s="158"/>
      <c r="U33" s="158"/>
      <c r="V33" s="158"/>
      <c r="W33" s="158"/>
      <c r="X33" s="159"/>
      <c r="Y33" s="47"/>
      <c r="Z33" s="47"/>
      <c r="AA33" s="50"/>
      <c r="AB33" s="53"/>
      <c r="AC33" s="136"/>
      <c r="AD33" s="141"/>
      <c r="AE33" s="142"/>
      <c r="AF33" s="145"/>
    </row>
    <row r="34" spans="1:32" ht="61.5" customHeight="1" x14ac:dyDescent="0.2">
      <c r="A34" s="59">
        <v>25</v>
      </c>
      <c r="B34" s="64" t="s">
        <v>21</v>
      </c>
      <c r="C34" s="64" t="s">
        <v>32</v>
      </c>
      <c r="D34" s="64" t="s">
        <v>33</v>
      </c>
      <c r="E34" s="64" t="s">
        <v>34</v>
      </c>
      <c r="F34" s="63" t="s">
        <v>161</v>
      </c>
      <c r="G34" s="63"/>
      <c r="H34" s="63"/>
      <c r="I34" s="63"/>
      <c r="J34" s="63" t="s">
        <v>154</v>
      </c>
      <c r="K34" s="63"/>
      <c r="L34" s="63"/>
      <c r="M34" s="63"/>
      <c r="N34" s="59">
        <v>3</v>
      </c>
      <c r="O34" s="59">
        <v>4</v>
      </c>
      <c r="P34" s="60">
        <v>7</v>
      </c>
      <c r="Q34" s="60" t="s">
        <v>37</v>
      </c>
      <c r="R34" s="61" t="s">
        <v>38</v>
      </c>
      <c r="S34" s="62" t="s">
        <v>162</v>
      </c>
      <c r="T34" s="62"/>
      <c r="U34" s="62"/>
      <c r="V34" s="62"/>
      <c r="W34" s="62"/>
      <c r="X34" s="62"/>
      <c r="Y34" s="42">
        <v>2</v>
      </c>
      <c r="Z34" s="45">
        <v>4</v>
      </c>
      <c r="AA34" s="48">
        <v>6</v>
      </c>
      <c r="AB34" s="51" t="s">
        <v>37</v>
      </c>
      <c r="AC34" s="54" t="s">
        <v>40</v>
      </c>
      <c r="AD34" s="57" t="s">
        <v>163</v>
      </c>
      <c r="AE34" s="57"/>
      <c r="AF34" s="58" t="s">
        <v>42</v>
      </c>
    </row>
    <row r="35" spans="1:32" ht="46.5" customHeight="1" x14ac:dyDescent="0.2">
      <c r="A35" s="59"/>
      <c r="B35" s="64"/>
      <c r="C35" s="64"/>
      <c r="D35" s="64"/>
      <c r="E35" s="64"/>
      <c r="F35" s="63"/>
      <c r="G35" s="63"/>
      <c r="H35" s="63"/>
      <c r="I35" s="63"/>
      <c r="J35" s="63" t="s">
        <v>164</v>
      </c>
      <c r="K35" s="63"/>
      <c r="L35" s="63"/>
      <c r="M35" s="63"/>
      <c r="N35" s="59"/>
      <c r="O35" s="59"/>
      <c r="P35" s="60"/>
      <c r="Q35" s="60"/>
      <c r="R35" s="61"/>
      <c r="S35" s="62" t="s">
        <v>158</v>
      </c>
      <c r="T35" s="62"/>
      <c r="U35" s="62"/>
      <c r="V35" s="62"/>
      <c r="W35" s="62"/>
      <c r="X35" s="62"/>
      <c r="Y35" s="43"/>
      <c r="Z35" s="46"/>
      <c r="AA35" s="49"/>
      <c r="AB35" s="52"/>
      <c r="AC35" s="55"/>
      <c r="AD35" s="57"/>
      <c r="AE35" s="57"/>
      <c r="AF35" s="58"/>
    </row>
    <row r="36" spans="1:32" ht="44.25" customHeight="1" x14ac:dyDescent="0.2">
      <c r="A36" s="59"/>
      <c r="B36" s="64"/>
      <c r="C36" s="64"/>
      <c r="D36" s="64"/>
      <c r="E36" s="64"/>
      <c r="F36" s="63"/>
      <c r="G36" s="63"/>
      <c r="H36" s="63"/>
      <c r="I36" s="63"/>
      <c r="J36" s="63" t="s">
        <v>159</v>
      </c>
      <c r="K36" s="63"/>
      <c r="L36" s="63"/>
      <c r="M36" s="63"/>
      <c r="N36" s="59"/>
      <c r="O36" s="59"/>
      <c r="P36" s="60"/>
      <c r="Q36" s="60"/>
      <c r="R36" s="61"/>
      <c r="S36" s="63" t="s">
        <v>160</v>
      </c>
      <c r="T36" s="63"/>
      <c r="U36" s="63"/>
      <c r="V36" s="63"/>
      <c r="W36" s="63"/>
      <c r="X36" s="63"/>
      <c r="Y36" s="43"/>
      <c r="Z36" s="46"/>
      <c r="AA36" s="49"/>
      <c r="AB36" s="52"/>
      <c r="AC36" s="55"/>
      <c r="AD36" s="57"/>
      <c r="AE36" s="57"/>
      <c r="AF36" s="58"/>
    </row>
    <row r="37" spans="1:32" ht="50.25" customHeight="1" x14ac:dyDescent="0.2">
      <c r="A37" s="59"/>
      <c r="B37" s="64"/>
      <c r="C37" s="64"/>
      <c r="D37" s="64"/>
      <c r="E37" s="64"/>
      <c r="F37" s="63"/>
      <c r="G37" s="63"/>
      <c r="H37" s="63"/>
      <c r="I37" s="63"/>
      <c r="J37" s="63"/>
      <c r="K37" s="63"/>
      <c r="L37" s="63"/>
      <c r="M37" s="63"/>
      <c r="N37" s="59"/>
      <c r="O37" s="59"/>
      <c r="P37" s="60"/>
      <c r="Q37" s="60"/>
      <c r="R37" s="61"/>
      <c r="S37" s="63"/>
      <c r="T37" s="63"/>
      <c r="U37" s="63"/>
      <c r="V37" s="63"/>
      <c r="W37" s="63"/>
      <c r="X37" s="63"/>
      <c r="Y37" s="44"/>
      <c r="Z37" s="47"/>
      <c r="AA37" s="50"/>
      <c r="AB37" s="53"/>
      <c r="AC37" s="56"/>
      <c r="AD37" s="57"/>
      <c r="AE37" s="57"/>
      <c r="AF37" s="58"/>
    </row>
    <row r="38" spans="1:32" ht="84" customHeight="1" x14ac:dyDescent="0.2">
      <c r="A38" s="4">
        <v>26</v>
      </c>
      <c r="B38" s="23" t="s">
        <v>21</v>
      </c>
      <c r="C38" s="23" t="s">
        <v>32</v>
      </c>
      <c r="D38" s="23" t="s">
        <v>33</v>
      </c>
      <c r="E38" s="27" t="s">
        <v>24</v>
      </c>
      <c r="F38" s="121" t="s">
        <v>165</v>
      </c>
      <c r="G38" s="122"/>
      <c r="H38" s="122"/>
      <c r="I38" s="123"/>
      <c r="J38" s="118" t="s">
        <v>166</v>
      </c>
      <c r="K38" s="119"/>
      <c r="L38" s="119"/>
      <c r="M38" s="120"/>
      <c r="N38" s="27">
        <v>2</v>
      </c>
      <c r="O38" s="27">
        <v>3</v>
      </c>
      <c r="P38" s="12">
        <f>SUM(N38:O38)</f>
        <v>5</v>
      </c>
      <c r="Q38" s="13" t="str">
        <f>IF(P38&lt;5,"Bajo",IF(P38=5,"Medio",IF(P38&lt;8,"Alto","Extremo")))</f>
        <v>Medio</v>
      </c>
      <c r="R38" s="1" t="s">
        <v>49</v>
      </c>
      <c r="S38" s="85" t="s">
        <v>167</v>
      </c>
      <c r="T38" s="86"/>
      <c r="U38" s="86"/>
      <c r="V38" s="86"/>
      <c r="W38" s="86"/>
      <c r="X38" s="87"/>
      <c r="Y38" s="27">
        <v>2</v>
      </c>
      <c r="Z38" s="27">
        <v>2</v>
      </c>
      <c r="AA38" s="2">
        <f>SUM(Y38:Z38)</f>
        <v>4</v>
      </c>
      <c r="AB38" s="25" t="str">
        <f>IF(AA38&lt;5,"Bajo",IF(AA38=5,"Medio",IF(AA38&lt;8,"Alto","Extremo")))</f>
        <v>Bajo</v>
      </c>
      <c r="AC38" s="29" t="s">
        <v>116</v>
      </c>
      <c r="AD38" s="95" t="s">
        <v>168</v>
      </c>
      <c r="AE38" s="96"/>
      <c r="AF38" s="28" t="s">
        <v>169</v>
      </c>
    </row>
    <row r="39" spans="1:32" ht="177" customHeight="1" x14ac:dyDescent="0.2">
      <c r="A39" s="4">
        <v>27</v>
      </c>
      <c r="B39" s="1" t="s">
        <v>21</v>
      </c>
      <c r="C39" s="1" t="s">
        <v>32</v>
      </c>
      <c r="D39" s="1" t="s">
        <v>170</v>
      </c>
      <c r="E39" s="1" t="s">
        <v>171</v>
      </c>
      <c r="F39" s="69" t="s">
        <v>172</v>
      </c>
      <c r="G39" s="70"/>
      <c r="H39" s="70"/>
      <c r="I39" s="71"/>
      <c r="J39" s="66" t="s">
        <v>173</v>
      </c>
      <c r="K39" s="67"/>
      <c r="L39" s="67"/>
      <c r="M39" s="68"/>
      <c r="N39" s="1">
        <v>2</v>
      </c>
      <c r="O39" s="1">
        <v>3</v>
      </c>
      <c r="P39" s="1">
        <f>SUM(N39:O39)</f>
        <v>5</v>
      </c>
      <c r="Q39" s="10" t="str">
        <f>IF(P39&lt;5,"Bajo",IF(P39=5,"Medio",IF(P39&lt;8,"Alto","Extremo")))</f>
        <v>Medio</v>
      </c>
      <c r="R39" s="1" t="s">
        <v>49</v>
      </c>
      <c r="S39" s="69" t="s">
        <v>174</v>
      </c>
      <c r="T39" s="70"/>
      <c r="U39" s="70"/>
      <c r="V39" s="70"/>
      <c r="W39" s="70"/>
      <c r="X39" s="71"/>
      <c r="Y39" s="1">
        <v>1</v>
      </c>
      <c r="Z39" s="1">
        <v>2</v>
      </c>
      <c r="AA39" s="1">
        <f>SUM(Y39:Z39)</f>
        <v>3</v>
      </c>
      <c r="AB39" s="11" t="str">
        <f>IF(AA39&lt;5,"Bajo",IF(AA39=5,"Medio",IF(AA39&lt;8,"Alto","Extremo")))</f>
        <v>Bajo</v>
      </c>
      <c r="AC39" s="2" t="s">
        <v>27</v>
      </c>
      <c r="AD39" s="69" t="s">
        <v>175</v>
      </c>
      <c r="AE39" s="71"/>
      <c r="AF39" s="9" t="s">
        <v>176</v>
      </c>
    </row>
    <row r="40" spans="1:32" ht="72" customHeight="1" x14ac:dyDescent="0.2">
      <c r="A40" s="4">
        <v>28</v>
      </c>
      <c r="B40" s="1" t="s">
        <v>21</v>
      </c>
      <c r="C40" s="1" t="s">
        <v>32</v>
      </c>
      <c r="D40" s="1" t="s">
        <v>33</v>
      </c>
      <c r="E40" s="1" t="s">
        <v>171</v>
      </c>
      <c r="F40" s="69" t="s">
        <v>177</v>
      </c>
      <c r="G40" s="70"/>
      <c r="H40" s="70"/>
      <c r="I40" s="71"/>
      <c r="J40" s="66" t="s">
        <v>178</v>
      </c>
      <c r="K40" s="67"/>
      <c r="L40" s="67"/>
      <c r="M40" s="68"/>
      <c r="N40" s="1">
        <v>2</v>
      </c>
      <c r="O40" s="1">
        <v>5</v>
      </c>
      <c r="P40" s="1">
        <f t="shared" ref="P40" si="32">SUM(N40:O40)</f>
        <v>7</v>
      </c>
      <c r="Q40" s="10" t="str">
        <f>IF(P40&lt;5,"Bajo",IF(P40=5,"Medio",IF(P40&lt;8,"Alto","Extremo")))</f>
        <v>Alto</v>
      </c>
      <c r="R40" s="1" t="s">
        <v>49</v>
      </c>
      <c r="S40" s="69" t="s">
        <v>179</v>
      </c>
      <c r="T40" s="70"/>
      <c r="U40" s="70"/>
      <c r="V40" s="70"/>
      <c r="W40" s="70"/>
      <c r="X40" s="71"/>
      <c r="Y40" s="1">
        <v>1</v>
      </c>
      <c r="Z40" s="1">
        <v>5</v>
      </c>
      <c r="AA40" s="1">
        <f>SUM(Y40:Z40)</f>
        <v>6</v>
      </c>
      <c r="AB40" s="11" t="str">
        <f>IF(AA40&lt;5,"Bajo",IF(AA40=5,"Medio",IF(AA40&lt;8,"Alto","Extremo")))</f>
        <v>Alto</v>
      </c>
      <c r="AC40" s="2" t="str">
        <f>R40</f>
        <v>Contratista</v>
      </c>
      <c r="AD40" s="69" t="s">
        <v>180</v>
      </c>
      <c r="AE40" s="71"/>
      <c r="AF40" s="9" t="s">
        <v>176</v>
      </c>
    </row>
    <row r="41" spans="1:32" ht="87.75" customHeight="1" x14ac:dyDescent="0.2">
      <c r="A41" s="4">
        <v>29</v>
      </c>
      <c r="B41" s="1" t="s">
        <v>21</v>
      </c>
      <c r="C41" s="1" t="s">
        <v>32</v>
      </c>
      <c r="D41" s="1" t="s">
        <v>181</v>
      </c>
      <c r="E41" s="1" t="s">
        <v>171</v>
      </c>
      <c r="F41" s="69" t="s">
        <v>182</v>
      </c>
      <c r="G41" s="70"/>
      <c r="H41" s="70"/>
      <c r="I41" s="71"/>
      <c r="J41" s="66" t="s">
        <v>183</v>
      </c>
      <c r="K41" s="67"/>
      <c r="L41" s="67"/>
      <c r="M41" s="68"/>
      <c r="N41" s="1">
        <v>2</v>
      </c>
      <c r="O41" s="1">
        <v>5</v>
      </c>
      <c r="P41" s="1">
        <f>SUM(N41:O41)</f>
        <v>7</v>
      </c>
      <c r="Q41" s="10" t="str">
        <f>IF(P41&lt;5,"Bajo",IF(P41=5,"Medio",IF(P41&lt;8,"Alto","Extremo")))</f>
        <v>Alto</v>
      </c>
      <c r="R41" s="1" t="s">
        <v>49</v>
      </c>
      <c r="S41" s="69" t="s">
        <v>184</v>
      </c>
      <c r="T41" s="70"/>
      <c r="U41" s="70"/>
      <c r="V41" s="70"/>
      <c r="W41" s="70"/>
      <c r="X41" s="71"/>
      <c r="Y41" s="1">
        <v>1</v>
      </c>
      <c r="Z41" s="1">
        <v>5</v>
      </c>
      <c r="AA41" s="1">
        <f>SUM(Y41:Z41)</f>
        <v>6</v>
      </c>
      <c r="AB41" s="11" t="str">
        <f>IF(AA41&lt;5,"Bajo",IF(AA41=5,"Medio",IF(AA41&lt;8,"Alto","Extremo")))</f>
        <v>Alto</v>
      </c>
      <c r="AC41" s="2" t="s">
        <v>38</v>
      </c>
      <c r="AD41" s="69" t="s">
        <v>185</v>
      </c>
      <c r="AE41" s="71"/>
      <c r="AF41" s="9" t="s">
        <v>176</v>
      </c>
    </row>
    <row r="42" spans="1:32" ht="50.25" customHeight="1" x14ac:dyDescent="0.2">
      <c r="B42" s="40"/>
      <c r="C42" s="40"/>
      <c r="D42" s="40"/>
      <c r="E42" s="40"/>
      <c r="F42" s="39"/>
      <c r="G42" s="39"/>
      <c r="H42" s="39"/>
      <c r="I42" s="39"/>
    </row>
    <row r="43" spans="1:32" ht="12.75" customHeight="1" x14ac:dyDescent="0.2"/>
    <row r="44" spans="1:32" ht="12.75" customHeight="1" x14ac:dyDescent="0.2">
      <c r="A44" s="5"/>
      <c r="G44" s="5"/>
    </row>
    <row r="45" spans="1:32" ht="12.75" customHeight="1" x14ac:dyDescent="0.2"/>
    <row r="46" spans="1:32" ht="12.75" customHeight="1" x14ac:dyDescent="0.2"/>
    <row r="47" spans="1:32" ht="12.75" customHeight="1" x14ac:dyDescent="0.2"/>
    <row r="48" spans="1:32" ht="12.75" customHeight="1" x14ac:dyDescent="0.2"/>
    <row r="49" spans="1:1" ht="12.75" customHeight="1" x14ac:dyDescent="0.2"/>
    <row r="50" spans="1:1" ht="12.75" customHeight="1" x14ac:dyDescent="0.2">
      <c r="A50" s="5"/>
    </row>
    <row r="51" spans="1:1" ht="12.75" customHeight="1" x14ac:dyDescent="0.2"/>
    <row r="52" spans="1:1" ht="12.75" customHeight="1" x14ac:dyDescent="0.2"/>
    <row r="53" spans="1:1" ht="12.75" customHeight="1" x14ac:dyDescent="0.2">
      <c r="A53" s="5"/>
    </row>
    <row r="54" spans="1:1" ht="12.75" customHeight="1" x14ac:dyDescent="0.2">
      <c r="A54" s="5"/>
    </row>
    <row r="55" spans="1:1" ht="12.75" customHeight="1" x14ac:dyDescent="0.2">
      <c r="A55" s="5"/>
    </row>
    <row r="56" spans="1:1" ht="12.75" customHeight="1" x14ac:dyDescent="0.2"/>
    <row r="57" spans="1:1" ht="12.75" customHeight="1" x14ac:dyDescent="0.2"/>
    <row r="58" spans="1:1" ht="12.75" customHeight="1" x14ac:dyDescent="0.2"/>
    <row r="59" spans="1:1" ht="12.75" customHeight="1" x14ac:dyDescent="0.2"/>
    <row r="60" spans="1:1" ht="12.75" customHeight="1" x14ac:dyDescent="0.2"/>
    <row r="61" spans="1:1" ht="12.75" customHeight="1" x14ac:dyDescent="0.2"/>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sheetData>
  <mergeCells count="195">
    <mergeCell ref="AF6:AF9"/>
    <mergeCell ref="N6:N9"/>
    <mergeCell ref="O6:O9"/>
    <mergeCell ref="P6:P9"/>
    <mergeCell ref="Q6:Q9"/>
    <mergeCell ref="R6:R9"/>
    <mergeCell ref="S6:X6"/>
    <mergeCell ref="S7:X7"/>
    <mergeCell ref="S8:X8"/>
    <mergeCell ref="S9:X9"/>
    <mergeCell ref="A6:A9"/>
    <mergeCell ref="B6:B9"/>
    <mergeCell ref="C6:C9"/>
    <mergeCell ref="D6:D9"/>
    <mergeCell ref="E6:E9"/>
    <mergeCell ref="F6:I9"/>
    <mergeCell ref="J6:M6"/>
    <mergeCell ref="J7:M9"/>
    <mergeCell ref="AB31:AB33"/>
    <mergeCell ref="A31:A33"/>
    <mergeCell ref="B31:B33"/>
    <mergeCell ref="C31:C33"/>
    <mergeCell ref="D31:D33"/>
    <mergeCell ref="E31:E33"/>
    <mergeCell ref="F31:I33"/>
    <mergeCell ref="J31:M31"/>
    <mergeCell ref="J32:M32"/>
    <mergeCell ref="J33:M33"/>
    <mergeCell ref="Y6:Y9"/>
    <mergeCell ref="Z6:Z9"/>
    <mergeCell ref="AA6:AA9"/>
    <mergeCell ref="AB6:AB9"/>
    <mergeCell ref="F16:I16"/>
    <mergeCell ref="J16:M16"/>
    <mergeCell ref="AF31:AF33"/>
    <mergeCell ref="N31:N33"/>
    <mergeCell ref="O31:O33"/>
    <mergeCell ref="P31:P33"/>
    <mergeCell ref="Q31:Q33"/>
    <mergeCell ref="R31:R33"/>
    <mergeCell ref="S31:X31"/>
    <mergeCell ref="S32:X32"/>
    <mergeCell ref="S33:X33"/>
    <mergeCell ref="Y31:Y33"/>
    <mergeCell ref="Z31:Z33"/>
    <mergeCell ref="AA31:AA33"/>
    <mergeCell ref="A1:AF1"/>
    <mergeCell ref="R3:R4"/>
    <mergeCell ref="A3:A4"/>
    <mergeCell ref="B3:B4"/>
    <mergeCell ref="C3:C4"/>
    <mergeCell ref="D3:D4"/>
    <mergeCell ref="E3:E4"/>
    <mergeCell ref="F3:I4"/>
    <mergeCell ref="J3:M4"/>
    <mergeCell ref="N3:N4"/>
    <mergeCell ref="O3:O4"/>
    <mergeCell ref="A2:AF2"/>
    <mergeCell ref="AD3:AF3"/>
    <mergeCell ref="AD4:AE4"/>
    <mergeCell ref="AC3:AC4"/>
    <mergeCell ref="P3:P4"/>
    <mergeCell ref="Q3:Q4"/>
    <mergeCell ref="S3:X4"/>
    <mergeCell ref="Y3:AB3"/>
    <mergeCell ref="AD40:AE40"/>
    <mergeCell ref="S12:X12"/>
    <mergeCell ref="AD12:AE12"/>
    <mergeCell ref="S24:X24"/>
    <mergeCell ref="AD24:AE24"/>
    <mergeCell ref="F28:I28"/>
    <mergeCell ref="J28:M28"/>
    <mergeCell ref="S28:X28"/>
    <mergeCell ref="AD28:AE28"/>
    <mergeCell ref="F26:I26"/>
    <mergeCell ref="J26:M26"/>
    <mergeCell ref="J14:M14"/>
    <mergeCell ref="S14:X14"/>
    <mergeCell ref="F13:I13"/>
    <mergeCell ref="J38:M38"/>
    <mergeCell ref="F38:I38"/>
    <mergeCell ref="S16:X16"/>
    <mergeCell ref="AD14:AE14"/>
    <mergeCell ref="S17:X17"/>
    <mergeCell ref="AD17:AE17"/>
    <mergeCell ref="F18:I18"/>
    <mergeCell ref="J18:M18"/>
    <mergeCell ref="AD16:AE16"/>
    <mergeCell ref="S18:X18"/>
    <mergeCell ref="AD41:AE41"/>
    <mergeCell ref="S21:X21"/>
    <mergeCell ref="F39:I39"/>
    <mergeCell ref="J39:M39"/>
    <mergeCell ref="S39:X39"/>
    <mergeCell ref="F19:I19"/>
    <mergeCell ref="J19:M19"/>
    <mergeCell ref="F41:I41"/>
    <mergeCell ref="J41:M41"/>
    <mergeCell ref="S41:X41"/>
    <mergeCell ref="S40:X40"/>
    <mergeCell ref="F21:I21"/>
    <mergeCell ref="J21:M21"/>
    <mergeCell ref="AD39:AE39"/>
    <mergeCell ref="F40:I40"/>
    <mergeCell ref="AD21:AE21"/>
    <mergeCell ref="J40:M40"/>
    <mergeCell ref="F30:I30"/>
    <mergeCell ref="F29:I29"/>
    <mergeCell ref="J29:M29"/>
    <mergeCell ref="S29:X29"/>
    <mergeCell ref="AD29:AE29"/>
    <mergeCell ref="F24:I24"/>
    <mergeCell ref="J24:M24"/>
    <mergeCell ref="AD38:AE38"/>
    <mergeCell ref="F15:I15"/>
    <mergeCell ref="J15:M15"/>
    <mergeCell ref="S15:X15"/>
    <mergeCell ref="AD15:AE15"/>
    <mergeCell ref="AD13:AE13"/>
    <mergeCell ref="F25:I25"/>
    <mergeCell ref="J25:M25"/>
    <mergeCell ref="S25:X25"/>
    <mergeCell ref="S22:X22"/>
    <mergeCell ref="AD22:AE22"/>
    <mergeCell ref="F22:I22"/>
    <mergeCell ref="F14:I14"/>
    <mergeCell ref="J22:M22"/>
    <mergeCell ref="S19:X19"/>
    <mergeCell ref="AD19:AE19"/>
    <mergeCell ref="AD18:AE18"/>
    <mergeCell ref="F17:I17"/>
    <mergeCell ref="J17:M17"/>
    <mergeCell ref="AC31:AC33"/>
    <mergeCell ref="AD31:AE33"/>
    <mergeCell ref="F23:I23"/>
    <mergeCell ref="S13:X13"/>
    <mergeCell ref="S38:X38"/>
    <mergeCell ref="J27:M27"/>
    <mergeCell ref="S27:X27"/>
    <mergeCell ref="F27:I27"/>
    <mergeCell ref="J5:M5"/>
    <mergeCell ref="S5:X5"/>
    <mergeCell ref="F5:I5"/>
    <mergeCell ref="F20:I20"/>
    <mergeCell ref="J20:M20"/>
    <mergeCell ref="S20:X20"/>
    <mergeCell ref="F11:I11"/>
    <mergeCell ref="J11:M11"/>
    <mergeCell ref="S11:X11"/>
    <mergeCell ref="F12:I12"/>
    <mergeCell ref="J12:M12"/>
    <mergeCell ref="F10:I10"/>
    <mergeCell ref="J10:M10"/>
    <mergeCell ref="S10:X10"/>
    <mergeCell ref="AD5:AE5"/>
    <mergeCell ref="J30:M30"/>
    <mergeCell ref="S30:X30"/>
    <mergeCell ref="AD30:AE30"/>
    <mergeCell ref="S26:X26"/>
    <mergeCell ref="AD26:AE26"/>
    <mergeCell ref="AD27:AE27"/>
    <mergeCell ref="J13:M13"/>
    <mergeCell ref="AD25:AE25"/>
    <mergeCell ref="S23:X23"/>
    <mergeCell ref="J23:M23"/>
    <mergeCell ref="AD20:AE20"/>
    <mergeCell ref="AD23:AE23"/>
    <mergeCell ref="AD11:AE11"/>
    <mergeCell ref="AD10:AE10"/>
    <mergeCell ref="AC6:AC9"/>
    <mergeCell ref="AD6:AE9"/>
    <mergeCell ref="B34:B37"/>
    <mergeCell ref="C34:C37"/>
    <mergeCell ref="D34:D37"/>
    <mergeCell ref="E34:E37"/>
    <mergeCell ref="J34:M34"/>
    <mergeCell ref="J35:M35"/>
    <mergeCell ref="F34:I37"/>
    <mergeCell ref="A34:A37"/>
    <mergeCell ref="J36:M37"/>
    <mergeCell ref="Y34:Y37"/>
    <mergeCell ref="Z34:Z37"/>
    <mergeCell ref="AA34:AA37"/>
    <mergeCell ref="AB34:AB37"/>
    <mergeCell ref="AC34:AC37"/>
    <mergeCell ref="AD34:AE37"/>
    <mergeCell ref="AF34:AF37"/>
    <mergeCell ref="N34:N37"/>
    <mergeCell ref="O34:O37"/>
    <mergeCell ref="P34:P37"/>
    <mergeCell ref="Q34:Q37"/>
    <mergeCell ref="R34:R37"/>
    <mergeCell ref="S34:X34"/>
    <mergeCell ref="S35:X35"/>
    <mergeCell ref="S36:X37"/>
  </mergeCells>
  <conditionalFormatting sqref="N28:O29 Q5:Q10 AB5:AB10 Q13:Q15 AB13:AB15 Q27:Q30 Q23:Q24 AB27:AB30 AB23:AB24 Q38:Q41 AB38:AB41">
    <cfRule type="containsText" dxfId="24" priority="32" stopIfTrue="1" operator="containsText" text="Bajo">
      <formula>NOT(ISERROR(SEARCH("Bajo",N5)))</formula>
    </cfRule>
    <cfRule type="containsText" dxfId="23" priority="35" stopIfTrue="1" operator="containsText" text="Bajo">
      <formula>NOT(ISERROR(SEARCH("Bajo",N5)))</formula>
    </cfRule>
    <cfRule type="containsText" dxfId="22" priority="36" stopIfTrue="1" operator="containsText" text="Alto">
      <formula>NOT(ISERROR(SEARCH("Alto",N5)))</formula>
    </cfRule>
    <cfRule type="containsText" dxfId="21" priority="37" stopIfTrue="1" operator="containsText" text="Medio">
      <formula>NOT(ISERROR(SEARCH("Medio",N5)))</formula>
    </cfRule>
    <cfRule type="containsText" dxfId="20" priority="38" stopIfTrue="1" operator="containsText" text="Medio">
      <formula>NOT(ISERROR(SEARCH("Medio",N5)))</formula>
    </cfRule>
    <cfRule type="containsText" dxfId="19" priority="39" stopIfTrue="1" operator="containsText" text="Extremo">
      <formula>NOT(ISERROR(SEARCH("Extremo",N5)))</formula>
    </cfRule>
    <cfRule type="expression" dxfId="18" priority="40" stopIfTrue="1">
      <formula>"Extremo"</formula>
    </cfRule>
  </conditionalFormatting>
  <conditionalFormatting sqref="N28:Q29 P30:Q30 P5:Q27 AA5:AB30 P38:Q41 AA38:AB41">
    <cfRule type="cellIs" dxfId="17" priority="31" stopIfTrue="1" operator="between">
      <formula>10</formula>
      <formula>8</formula>
    </cfRule>
  </conditionalFormatting>
  <conditionalFormatting sqref="P5:P27 AA5:AA27 P39:P41 AA39:AA41">
    <cfRule type="cellIs" dxfId="16" priority="102" stopIfTrue="1" operator="between">
      <formula>1</formula>
      <formula>4</formula>
    </cfRule>
    <cfRule type="cellIs" dxfId="15" priority="110" stopIfTrue="1" operator="between">
      <formula>4</formula>
      <formula>1</formula>
    </cfRule>
    <cfRule type="cellIs" dxfId="14" priority="111" stopIfTrue="1" operator="between">
      <formula>5</formula>
      <formula>5</formula>
    </cfRule>
    <cfRule type="cellIs" dxfId="13" priority="112" stopIfTrue="1" operator="between">
      <formula>6</formula>
      <formula>7</formula>
    </cfRule>
  </conditionalFormatting>
  <conditionalFormatting sqref="P5:P10 AA5:AA10 P13:P15 AA13:AA15 P27:P30 P23:P24 AA27:AA30 AA23:AA24 P38:P41 AA38:AA41">
    <cfRule type="cellIs" dxfId="12" priority="6" stopIfTrue="1" operator="between">
      <formula>1</formula>
      <formula>4</formula>
    </cfRule>
    <cfRule type="cellIs" dxfId="11" priority="7" stopIfTrue="1" operator="between">
      <formula>1</formula>
      <formula>4</formula>
    </cfRule>
    <cfRule type="cellIs" dxfId="10" priority="14" stopIfTrue="1" operator="between">
      <formula>4</formula>
      <formula>1</formula>
    </cfRule>
    <cfRule type="cellIs" dxfId="9" priority="15" stopIfTrue="1" operator="between">
      <formula>5</formula>
      <formula>5</formula>
    </cfRule>
    <cfRule type="cellIs" dxfId="8" priority="16" stopIfTrue="1" operator="between">
      <formula>6</formula>
      <formula>7</formula>
    </cfRule>
  </conditionalFormatting>
  <conditionalFormatting sqref="Q5:Q27 AB5:AB27 Q39:Q41 AB39:AB41">
    <cfRule type="containsText" dxfId="7" priority="103" stopIfTrue="1" operator="containsText" text="Bajo">
      <formula>NOT(ISERROR(SEARCH("Bajo",Q5)))</formula>
    </cfRule>
    <cfRule type="containsText" dxfId="6" priority="104" stopIfTrue="1" operator="containsText" text="Alto">
      <formula>NOT(ISERROR(SEARCH("Alto",Q5)))</formula>
    </cfRule>
    <cfRule type="containsText" dxfId="5" priority="105" stopIfTrue="1" operator="containsText" text="Medio">
      <formula>NOT(ISERROR(SEARCH("Medio",Q5)))</formula>
    </cfRule>
    <cfRule type="containsText" dxfId="4" priority="106" stopIfTrue="1" operator="containsText" text="Medio">
      <formula>NOT(ISERROR(SEARCH("Medio",Q5)))</formula>
    </cfRule>
    <cfRule type="containsText" dxfId="3" priority="107" stopIfTrue="1" operator="containsText" text="Extremo">
      <formula>NOT(ISERROR(SEARCH("Extremo",Q5)))</formula>
    </cfRule>
    <cfRule type="expression" dxfId="2" priority="108" stopIfTrue="1">
      <formula>"Extremo"</formula>
    </cfRule>
  </conditionalFormatting>
  <conditionalFormatting sqref="AA5:AA27 P5:P27 AA39:AA41 P39:P41">
    <cfRule type="cellIs" dxfId="1" priority="100" stopIfTrue="1" operator="between">
      <formula>1</formula>
      <formula>4</formula>
    </cfRule>
  </conditionalFormatting>
  <conditionalFormatting sqref="AB5:AB27 Q5:Q27 AB39:AB41 Q39:Q41">
    <cfRule type="containsText" dxfId="0" priority="99" stopIfTrue="1" operator="containsText" text="Bajo">
      <formula>NOT(ISERROR(SEARCH("Bajo",Q5)))</formula>
    </cfRule>
  </conditionalFormatting>
  <pageMargins left="0.7" right="0.7" top="0.75" bottom="0.75" header="0.3" footer="0.3"/>
  <pageSetup scale="1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CF1A9-CA7D-47C3-80D6-E74326E7E36F}">
  <dimension ref="A1:I1"/>
  <sheetViews>
    <sheetView view="pageBreakPreview" zoomScaleNormal="100" zoomScaleSheetLayoutView="100" workbookViewId="0">
      <selection sqref="A1:I1"/>
    </sheetView>
  </sheetViews>
  <sheetFormatPr baseColWidth="10" defaultColWidth="11" defaultRowHeight="14.25" x14ac:dyDescent="0.2"/>
  <cols>
    <col min="1" max="8" width="11" style="186"/>
    <col min="9" max="9" width="12.875" style="186" customWidth="1"/>
    <col min="10" max="16384" width="11" style="186"/>
  </cols>
  <sheetData>
    <row r="1" spans="1:9" ht="15" x14ac:dyDescent="0.25">
      <c r="A1" s="185" t="s">
        <v>186</v>
      </c>
      <c r="B1" s="185"/>
      <c r="C1" s="185"/>
      <c r="D1" s="185"/>
      <c r="E1" s="185"/>
      <c r="F1" s="185"/>
      <c r="G1" s="185"/>
      <c r="H1" s="185"/>
      <c r="I1" s="185"/>
    </row>
  </sheetData>
  <mergeCells count="1">
    <mergeCell ref="A1:I1"/>
  </mergeCells>
  <pageMargins left="0.7" right="0.7" top="0.75" bottom="0.75" header="0.3" footer="0.3"/>
  <pageSetup scale="82"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EFBAA-E84F-4934-9B66-335F8F4EE94D}">
  <dimension ref="A1:I22"/>
  <sheetViews>
    <sheetView view="pageBreakPreview" zoomScaleNormal="100" zoomScaleSheetLayoutView="100" workbookViewId="0">
      <selection activeCell="L7" sqref="L7"/>
    </sheetView>
  </sheetViews>
  <sheetFormatPr baseColWidth="10" defaultColWidth="11" defaultRowHeight="14.25" x14ac:dyDescent="0.2"/>
  <cols>
    <col min="1" max="8" width="11" style="186"/>
    <col min="9" max="9" width="12.5" style="186" customWidth="1"/>
    <col min="10" max="16384" width="11" style="186"/>
  </cols>
  <sheetData>
    <row r="1" spans="1:9" ht="15" x14ac:dyDescent="0.25">
      <c r="A1" s="185" t="s">
        <v>186</v>
      </c>
      <c r="B1" s="185"/>
      <c r="C1" s="185"/>
      <c r="D1" s="185"/>
      <c r="E1" s="185"/>
      <c r="F1" s="185"/>
      <c r="G1" s="185"/>
      <c r="H1" s="185"/>
      <c r="I1" s="185"/>
    </row>
    <row r="22" ht="20.25" customHeight="1" x14ac:dyDescent="0.2"/>
  </sheetData>
  <mergeCells count="1">
    <mergeCell ref="A1:I1"/>
  </mergeCells>
  <pageMargins left="0.7" right="0.7" top="0.75" bottom="0.75" header="0.3" footer="0.3"/>
  <pageSetup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D8B66-45AF-4953-9E48-79B8C99F8985}">
  <dimension ref="A1:E14"/>
  <sheetViews>
    <sheetView view="pageBreakPreview" zoomScaleNormal="100" zoomScaleSheetLayoutView="100" workbookViewId="0">
      <selection sqref="A1:D1"/>
    </sheetView>
  </sheetViews>
  <sheetFormatPr baseColWidth="10" defaultColWidth="11" defaultRowHeight="14.25" x14ac:dyDescent="0.2"/>
  <cols>
    <col min="1" max="3" width="11" style="186"/>
    <col min="4" max="4" width="20.125" style="186" customWidth="1"/>
    <col min="5" max="16384" width="11" style="186"/>
  </cols>
  <sheetData>
    <row r="1" spans="1:5" ht="15" x14ac:dyDescent="0.25">
      <c r="A1" s="185" t="s">
        <v>187</v>
      </c>
      <c r="B1" s="185"/>
      <c r="C1" s="185"/>
      <c r="D1" s="185"/>
      <c r="E1" s="187"/>
    </row>
    <row r="14" spans="1:5" ht="57" customHeight="1" x14ac:dyDescent="0.2"/>
  </sheetData>
  <mergeCells count="1">
    <mergeCell ref="A1:D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E58BE-19DA-4E5F-9B2A-A5450D0AE4A0}">
  <dimension ref="A1:C1"/>
  <sheetViews>
    <sheetView view="pageBreakPreview" zoomScaleNormal="100" zoomScaleSheetLayoutView="100" workbookViewId="0">
      <selection activeCell="E14" sqref="E14"/>
    </sheetView>
  </sheetViews>
  <sheetFormatPr baseColWidth="10" defaultColWidth="11" defaultRowHeight="14.25" x14ac:dyDescent="0.2"/>
  <cols>
    <col min="1" max="2" width="11" style="186"/>
    <col min="3" max="3" width="11.5" style="186" customWidth="1"/>
    <col min="4" max="16384" width="11" style="186"/>
  </cols>
  <sheetData>
    <row r="1" spans="1:3" ht="15" x14ac:dyDescent="0.25">
      <c r="A1" s="185" t="s">
        <v>188</v>
      </c>
      <c r="B1" s="185"/>
      <c r="C1" s="185"/>
    </row>
  </sheetData>
  <mergeCells count="1">
    <mergeCell ref="A1: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623FAB269F4A458E842BC328B6791D" ma:contentTypeVersion="20" ma:contentTypeDescription="Crear nuevo documento." ma:contentTypeScope="" ma:versionID="171ec4270a7517cfab954fe506e7ba13">
  <xsd:schema xmlns:xsd="http://www.w3.org/2001/XMLSchema" xmlns:xs="http://www.w3.org/2001/XMLSchema" xmlns:p="http://schemas.microsoft.com/office/2006/metadata/properties" xmlns:ns1="http://schemas.microsoft.com/sharepoint/v3" xmlns:ns2="7af1a8e7-50c0-4a08-a12d-46053eef02ff" xmlns:ns3="440ad6e9-74fc-41c0-90ce-2f3dee244990" targetNamespace="http://schemas.microsoft.com/office/2006/metadata/properties" ma:root="true" ma:fieldsID="790b04730594abcddcb08cfc870d048d" ns1:_="" ns2:_="" ns3:_="">
    <xsd:import namespace="http://schemas.microsoft.com/sharepoint/v3"/>
    <xsd:import namespace="7af1a8e7-50c0-4a08-a12d-46053eef02ff"/>
    <xsd:import namespace="440ad6e9-74fc-41c0-90ce-2f3dee2449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1a8e7-50c0-4a08-a12d-46053eef02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feee06-36c4-4f57-8b48-abef818b09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ad6e9-74fc-41c0-90ce-2f3dee2449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f1338fc-98d7-4103-a9b0-c2e7b78af852}" ma:internalName="TaxCatchAll" ma:showField="CatchAllData" ma:web="440ad6e9-74fc-41c0-90ce-2f3dee2449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f1a8e7-50c0-4a08-a12d-46053eef02ff">
      <Terms xmlns="http://schemas.microsoft.com/office/infopath/2007/PartnerControls"/>
    </lcf76f155ced4ddcb4097134ff3c332f>
    <TaxCatchAll xmlns="440ad6e9-74fc-41c0-90ce-2f3dee24499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600887B-7C3B-4BE5-BBAD-DCB9DA611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af1a8e7-50c0-4a08-a12d-46053eef02ff"/>
    <ds:schemaRef ds:uri="440ad6e9-74fc-41c0-90ce-2f3dee2449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521695-388C-4AD7-BABC-C6164280A1B6}">
  <ds:schemaRefs>
    <ds:schemaRef ds:uri="http://schemas.microsoft.com/sharepoint/v3/contenttype/forms"/>
  </ds:schemaRefs>
</ds:datastoreItem>
</file>

<file path=customXml/itemProps3.xml><?xml version="1.0" encoding="utf-8"?>
<ds:datastoreItem xmlns:ds="http://schemas.openxmlformats.org/officeDocument/2006/customXml" ds:itemID="{BFAE27BA-A6D0-4AB6-A142-EFDEC306C49A}">
  <ds:schemaRefs>
    <ds:schemaRef ds:uri="http://schemas.microsoft.com/office/2006/metadata/properties"/>
    <ds:schemaRef ds:uri="http://schemas.microsoft.com/office/infopath/2007/PartnerControls"/>
    <ds:schemaRef ds:uri="7af1a8e7-50c0-4a08-a12d-46053eef02ff"/>
    <ds:schemaRef ds:uri="440ad6e9-74fc-41c0-90ce-2f3dee24499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Matriz</vt:lpstr>
      <vt:lpstr>Impacto</vt:lpstr>
      <vt:lpstr>Valoración</vt:lpstr>
      <vt:lpstr>Probabilidad</vt:lpstr>
      <vt:lpstr>Categoría</vt:lpstr>
      <vt:lpstr>Categoría!Área_de_impresión</vt:lpstr>
      <vt:lpstr>Impacto!Área_de_impresión</vt:lpstr>
      <vt:lpstr>Matriz!Área_de_impresión</vt:lpstr>
      <vt:lpstr>Probabilidad!Área_de_impresión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Ignacio Sánchez Castillo</dc:creator>
  <cp:keywords/>
  <dc:description/>
  <cp:lastModifiedBy>Acer</cp:lastModifiedBy>
  <cp:revision/>
  <dcterms:created xsi:type="dcterms:W3CDTF">2019-07-11T14:55:28Z</dcterms:created>
  <dcterms:modified xsi:type="dcterms:W3CDTF">2025-08-22T20:18:09Z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0x010100D1623FAB269F4A458E842BC328B6791D</vt:lpwstr>
  </property>
  <property fmtid="{D5CDD505-2E9C-101B-9397-08002B2CF9AE}" pid="3" name="MediaServiceImageTags">
    <vt:lpwstr/>
  </property>
</Properties>
</file>