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/>
  <mc:AlternateContent xmlns:mc="http://schemas.openxmlformats.org/markup-compatibility/2006">
    <mc:Choice Requires="x15">
      <x15ac:absPath xmlns:x15ac="http://schemas.microsoft.com/office/spreadsheetml/2010/11/ac" url="/Users/yudyrodriguez/Desktop/FENOGE/SIP 2025/SIP GENERAL DE SSFV/"/>
    </mc:Choice>
  </mc:AlternateContent>
  <xr:revisionPtr revIDLastSave="4" documentId="13_ncr:1_{5C057EC6-9C01-694A-A2BB-6728A50581CA}" xr6:coauthVersionLast="47" xr6:coauthVersionMax="47" xr10:uidLastSave="{990C342A-E59E-4726-B068-5DB4AA098047}"/>
  <bookViews>
    <workbookView xWindow="0" yWindow="0" windowWidth="28800" windowHeight="18000" xr2:uid="{00000000-000D-0000-FFFF-FFFF00000000}"/>
  </bookViews>
  <sheets>
    <sheet name="Matriz" sheetId="10" r:id="rId1"/>
    <sheet name="Sugerencias" sheetId="15" r:id="rId2"/>
    <sheet name="Impacto" sheetId="12" r:id="rId3"/>
    <sheet name="Probabilidad" sheetId="11" r:id="rId4"/>
    <sheet name="Valoración" sheetId="13" r:id="rId5"/>
    <sheet name="Categoría" sheetId="14" r:id="rId6"/>
  </sheets>
  <definedNames>
    <definedName name="_xlnm.Print_Area" localSheetId="5">Categoría!$A$1:$C$12</definedName>
    <definedName name="_xlnm.Print_Area" localSheetId="2">Impacto!$A$1:$I$14</definedName>
    <definedName name="_xlnm.Print_Area" localSheetId="0">Matriz!$A$1:$T$32</definedName>
    <definedName name="_xlnm.Print_Area" localSheetId="3">Probabilidad!$A$1:$D$14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" roundtripDataSignature="AMtx7miaFiSHrbGsjeurl/z7tsRzGO8AEg=="/>
    </ext>
  </extLst>
</workbook>
</file>

<file path=xl/calcChain.xml><?xml version="1.0" encoding="utf-8"?>
<calcChain xmlns="http://schemas.openxmlformats.org/spreadsheetml/2006/main">
  <c r="R31" i="10" l="1"/>
  <c r="Q31" i="10"/>
  <c r="J31" i="10"/>
  <c r="K31" i="10" s="1"/>
  <c r="J32" i="10" l="1"/>
  <c r="K32" i="10" s="1"/>
  <c r="P32" i="10"/>
  <c r="Q32" i="10" s="1"/>
  <c r="R32" i="10"/>
  <c r="J22" i="10"/>
  <c r="K22" i="10" s="1"/>
  <c r="P22" i="10"/>
  <c r="Q22" i="10" s="1"/>
  <c r="R22" i="10"/>
  <c r="J30" i="10"/>
  <c r="K30" i="10" s="1"/>
  <c r="P30" i="10"/>
  <c r="Q30" i="10" s="1"/>
  <c r="R30" i="10"/>
  <c r="J29" i="10"/>
  <c r="K29" i="10" s="1"/>
  <c r="P29" i="10"/>
  <c r="Q29" i="10" s="1"/>
  <c r="R29" i="10"/>
  <c r="R24" i="10"/>
  <c r="P24" i="10"/>
  <c r="Q24" i="10" s="1"/>
  <c r="J24" i="10"/>
  <c r="K24" i="10" s="1"/>
  <c r="R23" i="10"/>
  <c r="P23" i="10"/>
  <c r="Q23" i="10" s="1"/>
  <c r="J23" i="10"/>
  <c r="K23" i="10" s="1"/>
  <c r="K21" i="10" l="1"/>
  <c r="P21" i="10"/>
  <c r="Q21" i="10" s="1"/>
  <c r="R21" i="10"/>
  <c r="P18" i="10"/>
  <c r="Q18" i="10" s="1"/>
  <c r="J18" i="10"/>
  <c r="K18" i="10" s="1"/>
  <c r="P9" i="10"/>
  <c r="Q9" i="10" s="1"/>
  <c r="R9" i="10"/>
  <c r="K9" i="10"/>
  <c r="R10" i="10" l="1"/>
  <c r="P10" i="10"/>
  <c r="Q10" i="10" s="1"/>
  <c r="J10" i="10"/>
  <c r="K10" i="10" s="1"/>
  <c r="R14" i="10" l="1"/>
  <c r="P14" i="10"/>
  <c r="Q14" i="10" s="1"/>
  <c r="K14" i="10"/>
  <c r="J16" i="10"/>
  <c r="K16" i="10" s="1"/>
  <c r="P16" i="10"/>
  <c r="Q16" i="10" s="1"/>
  <c r="R16" i="10"/>
  <c r="P19" i="10" l="1"/>
  <c r="Q19" i="10" s="1"/>
  <c r="P17" i="10"/>
  <c r="Q17" i="10" s="1"/>
  <c r="J17" i="10"/>
  <c r="K17" i="10" s="1"/>
  <c r="P15" i="10"/>
  <c r="Q15" i="10" s="1"/>
  <c r="R15" i="10"/>
  <c r="K15" i="10"/>
  <c r="P13" i="10"/>
  <c r="Q13" i="10" s="1"/>
  <c r="R12" i="10"/>
  <c r="P12" i="10"/>
  <c r="Q12" i="10" s="1"/>
  <c r="R11" i="10"/>
  <c r="P11" i="10"/>
  <c r="Q11" i="10" s="1"/>
  <c r="J11" i="10"/>
  <c r="K11" i="10" s="1"/>
  <c r="J12" i="10"/>
  <c r="K12" i="10" s="1"/>
  <c r="J13" i="10"/>
  <c r="K13" i="10" s="1"/>
  <c r="J19" i="10"/>
  <c r="K19" i="10" s="1"/>
  <c r="J20" i="10"/>
  <c r="K20" i="10" s="1"/>
  <c r="P20" i="10"/>
  <c r="Q20" i="10" s="1"/>
  <c r="R20" i="10"/>
  <c r="R8" i="10"/>
  <c r="P8" i="10"/>
  <c r="Q8" i="10" s="1"/>
  <c r="J8" i="10"/>
  <c r="K8" i="10" s="1"/>
  <c r="R7" i="10"/>
  <c r="P7" i="10"/>
  <c r="Q7" i="10" s="1"/>
  <c r="J7" i="10"/>
  <c r="K7" i="10" s="1"/>
  <c r="R6" i="10"/>
  <c r="P6" i="10"/>
  <c r="Q6" i="10" s="1"/>
  <c r="J6" i="10"/>
  <c r="K6" i="10" s="1"/>
</calcChain>
</file>

<file path=xl/sharedStrings.xml><?xml version="1.0" encoding="utf-8"?>
<sst xmlns="http://schemas.openxmlformats.org/spreadsheetml/2006/main" count="323" uniqueCount="165">
  <si>
    <t>FONDO DE ENERGÍAS NO CONVENCIONALES Y GESTIÓN EFICIENTE DE LA ENERGÍA – FENOGE</t>
  </si>
  <si>
    <t>Ref. SIP-007-2025-FENOGE</t>
  </si>
  <si>
    <t>Anexo 3 - Matriz de riesgos preliminar</t>
  </si>
  <si>
    <t>No.</t>
  </si>
  <si>
    <t xml:space="preserve">Clase </t>
  </si>
  <si>
    <t>Fuente</t>
  </si>
  <si>
    <t>Etapa</t>
  </si>
  <si>
    <t>Tipo</t>
  </si>
  <si>
    <t>Descripción
(Qué puede pasar y cómo puede ocurrir)</t>
  </si>
  <si>
    <t xml:space="preserve">Consecuencia de la ocurrencia del riesgo </t>
  </si>
  <si>
    <t>Probabilidad</t>
  </si>
  <si>
    <r>
      <t>Impacto</t>
    </r>
    <r>
      <rPr>
        <sz val="10"/>
        <color theme="0"/>
        <rFont val="Calibri"/>
        <family val="2"/>
        <scheme val="major"/>
      </rPr>
      <t xml:space="preserve"> </t>
    </r>
  </si>
  <si>
    <t>Valoración</t>
  </si>
  <si>
    <t>Categoría</t>
  </si>
  <si>
    <t>¿A quién se le asigna?</t>
  </si>
  <si>
    <t>Tratamiento / Controles a seguir implementando</t>
  </si>
  <si>
    <t>Impacto después del tratamiento</t>
  </si>
  <si>
    <t>Persona responsable por implementar el tratamiento</t>
  </si>
  <si>
    <t xml:space="preserve">Monitoreo y revisión </t>
  </si>
  <si>
    <t xml:space="preserve">Impacto </t>
  </si>
  <si>
    <t xml:space="preserve">Valoración </t>
  </si>
  <si>
    <t>¿Cómo se realiza el monitoreo?</t>
  </si>
  <si>
    <t>Periodicidad ¿Cuándo?</t>
  </si>
  <si>
    <t>Específico</t>
  </si>
  <si>
    <t>Externo</t>
  </si>
  <si>
    <t>Ejecución</t>
  </si>
  <si>
    <t>Financiero</t>
  </si>
  <si>
    <t>Que el contratista no realice las inversiones del proyecto en los términos o plazos necesarios para cumplir con el cronograma aprobado previamente</t>
  </si>
  <si>
    <t>Retraso en  desarrollo  y en la ejecución total del proyecto en los plazos establecidos</t>
  </si>
  <si>
    <t>Contratista</t>
  </si>
  <si>
    <t>Seguimiento al cumplimiento de las obligaciones y cronograma de actividades y la implementación del SSFV</t>
  </si>
  <si>
    <t>Seguimiento al cumplimiento a las obligaciones de servicios y suministro de materiales y equipos necesarios para la  implementación de los sistemas Solares Fotovoltaicos, de acuerdo con las especificaciones técnicas previstas en el contratos y sus anexos</t>
  </si>
  <si>
    <t>Permanente durante el desarrollo del contrato</t>
  </si>
  <si>
    <t>Operacional</t>
  </si>
  <si>
    <t>Que se presenten retrasos en la entrega materiales y equipos, especialmente aquellos objeto de importación, cuando aplique</t>
  </si>
  <si>
    <t>Afecta el cumplimiento del cronograma y plazo de ejecución del contrato</t>
  </si>
  <si>
    <t>Elaboración del Plan de Trabajo Detallado que incluye cronograma de actividades y ruta crítica estableciendo los planes de acción para evitar retrasos que afecten el plazo total del contrato / Seguimiento estricto por parte de la interventoría y/o supervisión, realizando requerimiento inmediato al contratista para que cumpla el contrato y los plazos pactados /Optimizar los procesos de compra, contemplando cuando la entrega afecte el plazo del contrato, la compra de elementos en el mercado nacional y con diferentes proveedores de equipos que cumplan con las características técnicas de los diseños aprobados por la supervisión y/o interventoría del contrato.</t>
  </si>
  <si>
    <t xml:space="preserve">Revisión, aprobación y seguimiento del plan de trabajo detallado y cronogramas por parte de la supervisión y/o interventoría y seguimiento a través de la solicitud de reportes periódicos por escrito </t>
  </si>
  <si>
    <t>Económico</t>
  </si>
  <si>
    <t>Que se presenten sobrecostos en materiales y equipos.</t>
  </si>
  <si>
    <t>Aumento en los costos del proyecto afectando al contratista.</t>
  </si>
  <si>
    <t xml:space="preserve">Utilizar los mecanismos de fijación de precios del mercado. </t>
  </si>
  <si>
    <t>Seguimiento al cumplimiento a las obligaciones de suministro y cronograma a través de la solicitud de reportes periódicos por escrito.</t>
  </si>
  <si>
    <t>Particularmente en la etapa previa al suministro y transporte</t>
  </si>
  <si>
    <t>Que se presenten retrasos y sobrecostos por dificil acceso a los sitios especificos de instalación</t>
  </si>
  <si>
    <t xml:space="preserve">Aumento en los costos del proyecto y en el tiempo de ejecución.
</t>
  </si>
  <si>
    <t>Planificación y ejecución  logistica  en tiempos oportunos para el transporte de los materiale a la ubicación del proyecto</t>
  </si>
  <si>
    <t>Durante la etapa de ejecución del proyecto</t>
  </si>
  <si>
    <t>Cambio de régimen tributario o cambiario, creación de nuevos impuestos o aumentos de tarifas, que afecte el costo de los materiales y equipos</t>
  </si>
  <si>
    <t>Afecta bienes y costos de la financiación para la implementación de los SSFV e instalaciones electricas</t>
  </si>
  <si>
    <t>Planificación financiera o nuevas negociaciones para adquisición de insumos.</t>
  </si>
  <si>
    <t>Consultar nuevas disposiciones legales con distintos organismos y análisis del comportamiento cambiario</t>
  </si>
  <si>
    <t>Tecnológico</t>
  </si>
  <si>
    <t>Que se presenten defectos de equipos (eficiencia)</t>
  </si>
  <si>
    <t>Menor retorno del proyecto</t>
  </si>
  <si>
    <t>Solicitar garantías de calidad de los bienes, además de la garantía legal de los equipos dentro de la póliza de cumplimiento.</t>
  </si>
  <si>
    <t xml:space="preserve">Monitoreo mediante la plataforma web del inversor por parte del Contratista. Verificación por parte de la interventoría y/o supervisor del cumplimiento de REITE del SSFV, el contratista debe diseñar e implementar una estrategia de PQRS, en la cual se notifique instalación del SSFV, el contratista debe garantizar la operación y mantenimiento en el marco de la garantía del fabricante, la interventoría y/o supervisor realizaran seguimiento a este riesgo. </t>
  </si>
  <si>
    <t xml:space="preserve">Permanente, despues de la puesta en marcha de los SSFV </t>
  </si>
  <si>
    <t>Que se presente falla total de los equipos en el periodo de garantía</t>
  </si>
  <si>
    <t>Indisponibilidad parcial o total del sistema</t>
  </si>
  <si>
    <t xml:space="preserve">Solicitar garantía legal de los equipos, dentro de la póliza de cumplimiento. </t>
  </si>
  <si>
    <t>Monitoreo mediante la plataforma web del inversor por parte del Contratista</t>
  </si>
  <si>
    <t>Permanente, despues de la puesta en marcha de los SSFV e instalaciones electricas</t>
  </si>
  <si>
    <t xml:space="preserve">Que se presente falla total de los equipos fuera del periodo de garantía </t>
  </si>
  <si>
    <t>Solicitar garantías de calidad de los bienes, dentro de la póliza de cumplimiento.</t>
  </si>
  <si>
    <t>FENOGE</t>
  </si>
  <si>
    <t>Que se presenten accidentes del personal de la obra</t>
  </si>
  <si>
    <t>Uso de equipos y elementos de proteccion personal  por parte del personal de la obra, capacitaciones en HSEQ constante y participacion del profesional SST en todas las etapas necesarias, y asi mismo verificar que los trabajadores se encuentren afiliados a la ARL y solucitud de la garantia de pago de salarios, prestacines sociales e indemnizaciones laborales   en el contrato a suscribir</t>
  </si>
  <si>
    <t>Seguimiento de la supervision y/o interventoria</t>
  </si>
  <si>
    <t>Que se presenten accidentes de terceros durante las obras y con ocasión a estas.</t>
  </si>
  <si>
    <t>Afecta al contratista en cuanto a la responsabilidad derivada de esta clase de siniestros y al cronograma mientras se adoptan las medidas correctivas</t>
  </si>
  <si>
    <t>Cumplimiento de las normas y reglamentaciones de seguridad, en particular el uso de las medidas de seguridad en obra reglamentarias. Continuo seguimiento por parte del profesional SST y afectación de la garantia de Responsabilidad Civil Extracontractual</t>
  </si>
  <si>
    <t>Naturales</t>
  </si>
  <si>
    <t>Que se presente riesgos ambientales que afecten la nfraestructura</t>
  </si>
  <si>
    <t>Daños en la instalación</t>
  </si>
  <si>
    <t>Solicitar poda de árboles con periodicidad adecuada. Asegurar el valor de la inversión contra todo riesgo.</t>
  </si>
  <si>
    <t>Monitoreo del contratista en la instalación para verificar el crecimiento de los árboles</t>
  </si>
  <si>
    <t>Permanente, durante la ejecución del Contrato</t>
  </si>
  <si>
    <t>Regulatorio</t>
  </si>
  <si>
    <t>Que haya un cambio de regulación que afecten el presupuesto o la viabilidad del proyecto</t>
  </si>
  <si>
    <t>Retrasos en la ejecución o cancelación del proyecto.</t>
  </si>
  <si>
    <t>Monitoreo permanente a los cambios regulatorios y emisión de alertas en dado caso</t>
  </si>
  <si>
    <t>Seguimineto a las leyes o regulaciones que afecten el proyecto</t>
  </si>
  <si>
    <t>Social</t>
  </si>
  <si>
    <t>Que se presenten situaciones de orden publico, protestas sociales, presencia de grupos armados al margen de la ley.</t>
  </si>
  <si>
    <t>Imposibilidad de entrada al territorio y/o imposibilidad de ejecución del proyecto</t>
  </si>
  <si>
    <t>Notificar oportunamente de la situación de orden publico en las zonas de ejecución del proyecto.
Revisión de una posible modificación al cronograma.</t>
  </si>
  <si>
    <t>Contratista y beneficiario</t>
  </si>
  <si>
    <t>Seguimiento a la situación en la zona de ejecución del proyecto por diefentes medios de comunicació.</t>
  </si>
  <si>
    <t>Principalemente en el momento de ejecuición del proyecto.</t>
  </si>
  <si>
    <t>Que se presente vandalismo o hurto</t>
  </si>
  <si>
    <t>Uso de seguridad privada por parte del contratista</t>
  </si>
  <si>
    <t>Solictud del supervisor y/o interventor de reportes de seguridad por parte del contratista</t>
  </si>
  <si>
    <t>Que se presente inestabilidad y/o no conservación   de   las obras inicialmente ejecutadas por condiciones  ambientales  adversas u otros que afecten las obras ejecutadas.</t>
  </si>
  <si>
    <t>Sobrecostos para el contratista.</t>
  </si>
  <si>
    <t>Implementar medidas de protección y alivio de potenciales daños de equipos y obras durante de la fase previa a la entrega final.</t>
  </si>
  <si>
    <t>Seguimiento al cumplimiento a las obligaciones y cronograma de instalación y puesta en marcha de medidas de GEE través de la solicitud de reportes periódicos por escrito, donde se reporten las medidas tomadas.</t>
  </si>
  <si>
    <t xml:space="preserve">Que haya dificultades con el ingreso de personal a las comunidades y barrios en los cuales se va a desarrollar el proyecto </t>
  </si>
  <si>
    <t>Realización reunión inicial con los resposables de las edificaciones en cuestión para establecer acuerdos con respecto a las actividades a realizar, así como contar con un delegado de cada una de estas  para responder a los requerimientos del Contratista.</t>
  </si>
  <si>
    <t>Técnico</t>
  </si>
  <si>
    <t>Que no se apruebe la certificación RETIE de la instalación SISFV.</t>
  </si>
  <si>
    <t>Afecta la puesta en marcha y operación del sistema.</t>
  </si>
  <si>
    <t xml:space="preserve">Realizar las adecuaciones necesarias para las pruebas y certificación RETIE de la instalación del SISFV. </t>
  </si>
  <si>
    <t>Solicitud de reportes periódicos por escrito y reuniones registradas en acta sobre el avance en la obtención de estos permisos o certificados</t>
  </si>
  <si>
    <t>Durante el proceso de certificación RETIE</t>
  </si>
  <si>
    <t>Que no exista disponibilidad de estudios técnicos de apantallamiento y/o inexistencia o mal estado del sistema de puesta a tierra.</t>
  </si>
  <si>
    <t>Realizar los estudios de factibilidad contratados incluyendo los análisis sobre el apantallamiento y/o sistema de puesta a tierra en la primera fase del contrato, incluyendo en la matriz de riesgos de la implementación y cronograma de la instalación y puesta en marcha del sistema y los ajustes pertinentes para evitar afectaciones.</t>
  </si>
  <si>
    <t>Revisión y aprobación de los productos relacionados con ela factibilidad y diseño y de la matriz de riesgos y cronograma de la instalación y puesta en marcha de los SSFV</t>
  </si>
  <si>
    <t>Permanente durante el desarrollo de la fase 1</t>
  </si>
  <si>
    <t>Que se presenten retrasos en la gestión administrativa de los incentivos tributarios, por demoras imputables al contratista</t>
  </si>
  <si>
    <t>Elaboración del Plan de Trabajo Detallado que incluye cronograma de actividades y ruta crítica estableciendo los planes de acción para evitar retrasos que afecten el plazo total del contrato / Seguimiento estricto por parte de la interventoría y/o supervisión y requerimiento inmediato al contratista para que cumpla el contrato y los plazos pactados</t>
  </si>
  <si>
    <t xml:space="preserve">Revisión, aprobación y seguimiento del plan de trabajo detallado y cronogramas  por parte de la supervisión y/o interventoría y seguimiento a través de la solicitud de reportes periódicos por escrito </t>
  </si>
  <si>
    <t>Interno</t>
  </si>
  <si>
    <t>Imposibilidad o dificultad en conseguir personal calificado y no calificado para la ejecución del proyecto</t>
  </si>
  <si>
    <t>Retrasos en la ejecución del proyecto</t>
  </si>
  <si>
    <t>Medio</t>
  </si>
  <si>
    <t>* Tener plan de contingencias por retrasos
* Contemplar estos imprevistos dentro del cronograma de ejecución</t>
  </si>
  <si>
    <t>Bajo</t>
  </si>
  <si>
    <t>contratista</t>
  </si>
  <si>
    <t>Seguimiento de la interventoría y/o supervisión.</t>
  </si>
  <si>
    <t>Contagio del personal del contratista o beneficiarios por enfermedades</t>
  </si>
  <si>
    <t>Afecta el cumplimiento
del cronograma y plazo
de ejecución del contrato</t>
  </si>
  <si>
    <t>Vacunación, EPP, recomendaciones de la zona y seguridad social al día.
Informar al FENOGE cualquier novedad.</t>
  </si>
  <si>
    <t>Seguimiento de la supervisión y/o interventoría.</t>
  </si>
  <si>
    <t>Permanente a partir del inicio de la ejecución</t>
  </si>
  <si>
    <t xml:space="preserve">Problemas con los mecanismos de monitoreo y seguimiento </t>
  </si>
  <si>
    <t>Afecta el cumplimiento
del cronograma y plazo
de ejecución del contrato.</t>
  </si>
  <si>
    <t>Elaborar e implementar un plan de detección y corrección de posibles fallas en el software, en equipos y en la instalación de los equipos</t>
  </si>
  <si>
    <t>Verificación y seguimiento del plan por parte de la interventoría y la supervisión del proyecto</t>
  </si>
  <si>
    <t>Principalmente en el momento de conocimiento del problema, hasta la resolución del mismo</t>
  </si>
  <si>
    <t>Fallas en la estructura de soporte del SSFV</t>
  </si>
  <si>
    <t>Posibles colapso de la estructura.</t>
  </si>
  <si>
    <t>Alto</t>
  </si>
  <si>
    <t xml:space="preserve">Exhausitva revision en el componente de factibilidad y de implementacion. Los especialistas encargados deberan velar por la viabilidad del diseño y la construccion de la estructura de soporte y de la cimentacion segun las evaluacion tecnica. </t>
  </si>
  <si>
    <t>Etapa de factibilidad y de implementacion de los SISFV</t>
  </si>
  <si>
    <t xml:space="preserve">Financiero </t>
  </si>
  <si>
    <t>Afectación en la ejecución del contrato debido a insolvencia económica del Implementador.</t>
  </si>
  <si>
    <t>Retrasos en la ejecución del cronograma</t>
  </si>
  <si>
    <t>Garantizar que el implementador cuente con la capacidad financiara para llevar a cabo el cumplimiento del contrato derivado por medio de una estructura de pagos adecuada a la dinámica del proyecto.</t>
  </si>
  <si>
    <t>Con los informes y/o comunicaciones enviados por el Implementador.</t>
  </si>
  <si>
    <t>Estructuración de términos de contratación.</t>
  </si>
  <si>
    <t>Uso incorrecto de los recursos en actividades no contempladas en la implementacion de los SSFV, sin previo analisis y comunicación</t>
  </si>
  <si>
    <t>Afecta el cumplimiento de los objetivos</t>
  </si>
  <si>
    <t>CONTRATISTTA</t>
  </si>
  <si>
    <t>Realizar seguimiento al cumplimiento financiero y de actividades de manera periodica. 
Afectar pólizas de cumplimiento</t>
  </si>
  <si>
    <t>Reuniones periódicas de seguimiento a la ejecución</t>
  </si>
  <si>
    <t>Semanal durante la ejecución del contrato</t>
  </si>
  <si>
    <t>Falta de capital de trabajo por parte del contratista para ejecutar la implementación de los SSFV</t>
  </si>
  <si>
    <t>Afecta la puesta en marcha y operación del sistema</t>
  </si>
  <si>
    <t>Elaborar e implementar un plan de pagos que dé flujo de caja al contratista</t>
  </si>
  <si>
    <t>Durante la ejecución del contrato</t>
  </si>
  <si>
    <t>Manipulación incorrecta del equipo ocasionando fallas en el mismo, o afectaciones en la integridad física del personal a cargo</t>
  </si>
  <si>
    <t>Realizar capacitación en el manejo correcto del equipo portatil</t>
  </si>
  <si>
    <t>Capacitaciones periódicas durante la ejecución del contrato</t>
  </si>
  <si>
    <t>Referencia: Solicitud de información a proveedores No. SIP-15-2022-FENOGE</t>
  </si>
  <si>
    <t>SUGERENCIAS</t>
  </si>
  <si>
    <t>Instrucciones para el diligenciamiento:</t>
  </si>
  <si>
    <t xml:space="preserve">1. El proponente podrá incluir otros riesgos que considere NO identificados en la Hoja "Matriz" u otro tipo de observación relacionada con valorizaicón o descripcion de los mismos. </t>
  </si>
  <si>
    <t>ÍTEM</t>
  </si>
  <si>
    <t>RIESGO IDENTIFICADO</t>
  </si>
  <si>
    <t>DESCRIPCIÓN Y FORMAS DE MITIGARLO</t>
  </si>
  <si>
    <t>NOTA: Estas sugerencias serán tenidas en cuenta en la elaboración del informe del estudio y análisis de mercado, si hay lugar a ello.</t>
  </si>
  <si>
    <t>Impacto del riesgo</t>
  </si>
  <si>
    <t>Probabilidad del riesgo</t>
  </si>
  <si>
    <t>Categoría del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</si>
</sst>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>
    <font>
      <sz val="11"/>
      <color theme="1"/>
      <name val="Arial"/>
    </font>
    <font>
      <b/>
      <sz val="11"/>
      <color theme="1"/>
      <name val="Calibri"/>
      <family val="2"/>
      <scheme val="major"/>
    </font>
    <font>
      <sz val="10"/>
      <color theme="1"/>
      <name val="Calibri"/>
      <family val="2"/>
      <scheme val="major"/>
    </font>
    <font>
      <b/>
      <sz val="10"/>
      <color theme="1"/>
      <name val="Calibri"/>
      <family val="2"/>
      <scheme val="major"/>
    </font>
    <font>
      <b/>
      <sz val="10"/>
      <color rgb="FF000000"/>
      <name val="Calibri"/>
      <family val="2"/>
      <scheme val="major"/>
    </font>
    <font>
      <sz val="11"/>
      <name val="Calibri"/>
      <family val="2"/>
      <scheme val="minor"/>
    </font>
    <font>
      <sz val="10"/>
      <color rgb="FF000000"/>
      <name val="Calibri"/>
      <family val="2"/>
      <scheme val="major"/>
    </font>
    <font>
      <b/>
      <sz val="10"/>
      <name val="Calibri"/>
      <family val="2"/>
      <scheme val="major"/>
    </font>
    <font>
      <sz val="10"/>
      <name val="Calibri"/>
      <family val="2"/>
      <scheme val="major"/>
    </font>
    <font>
      <sz val="10"/>
      <color rgb="FFFF0000"/>
      <name val="Calibri"/>
      <family val="2"/>
      <scheme val="major"/>
    </font>
    <font>
      <b/>
      <sz val="10"/>
      <color theme="0"/>
      <name val="Calibri"/>
      <family val="2"/>
      <scheme val="major"/>
    </font>
    <font>
      <sz val="10"/>
      <color theme="0"/>
      <name val="Calibri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002060"/>
        <bgColor indexed="2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locked="0"/>
    </xf>
    <xf numFmtId="0" fontId="2" fillId="2" borderId="1" xfId="0" applyFont="1" applyFill="1" applyBorder="1" applyAlignment="1" applyProtection="1">
      <alignment horizontal="center" vertical="center" textRotation="90" wrapText="1"/>
      <protection locked="0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textRotation="90" wrapText="1"/>
      <protection hidden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center" vertical="center" textRotation="90"/>
      <protection hidden="1"/>
    </xf>
    <xf numFmtId="0" fontId="8" fillId="0" borderId="1" xfId="0" applyFont="1" applyBorder="1" applyAlignment="1" applyProtection="1">
      <alignment horizontal="justify" vertical="center" wrapText="1"/>
      <protection locked="0"/>
    </xf>
    <xf numFmtId="0" fontId="2" fillId="0" borderId="4" xfId="0" applyFont="1" applyBorder="1" applyAlignment="1" applyProtection="1">
      <alignment horizontal="center" vertical="center" textRotation="90" wrapText="1"/>
      <protection locked="0"/>
    </xf>
    <xf numFmtId="0" fontId="2" fillId="0" borderId="4" xfId="0" applyFont="1" applyBorder="1" applyAlignment="1" applyProtection="1">
      <alignment horizontal="center" vertical="center" textRotation="90"/>
      <protection hidden="1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justify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textRotation="90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textRotation="90" wrapText="1"/>
      <protection hidden="1"/>
    </xf>
    <xf numFmtId="0" fontId="8" fillId="0" borderId="1" xfId="0" applyFont="1" applyBorder="1" applyAlignment="1" applyProtection="1">
      <alignment horizontal="center" vertical="center" textRotation="90"/>
      <protection hidden="1"/>
    </xf>
    <xf numFmtId="0" fontId="8" fillId="2" borderId="1" xfId="0" applyFont="1" applyFill="1" applyBorder="1" applyAlignment="1" applyProtection="1">
      <alignment horizontal="center" vertical="center" textRotation="90" wrapText="1"/>
      <protection locked="0"/>
    </xf>
    <xf numFmtId="0" fontId="9" fillId="0" borderId="0" xfId="0" applyFont="1" applyAlignment="1">
      <alignment horizontal="center" vertical="center"/>
    </xf>
    <xf numFmtId="0" fontId="8" fillId="3" borderId="1" xfId="0" applyFont="1" applyFill="1" applyBorder="1" applyAlignment="1" applyProtection="1">
      <alignment horizontal="center" vertical="center" textRotation="90" wrapText="1"/>
      <protection locked="0"/>
    </xf>
    <xf numFmtId="0" fontId="8" fillId="3" borderId="1" xfId="0" applyFont="1" applyFill="1" applyBorder="1" applyAlignment="1" applyProtection="1">
      <alignment horizontal="center" vertical="center" textRotation="90" wrapText="1"/>
      <protection hidden="1"/>
    </xf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 applyProtection="1">
      <alignment horizontal="justify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textRotation="90" wrapText="1"/>
      <protection hidden="1"/>
    </xf>
    <xf numFmtId="0" fontId="2" fillId="2" borderId="1" xfId="0" applyFont="1" applyFill="1" applyBorder="1" applyAlignment="1" applyProtection="1">
      <alignment horizontal="center" vertical="center" textRotation="90"/>
      <protection hidden="1"/>
    </xf>
    <xf numFmtId="0" fontId="8" fillId="2" borderId="1" xfId="0" applyFont="1" applyFill="1" applyBorder="1" applyAlignment="1" applyProtection="1">
      <alignment horizontal="justify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textRotation="90" wrapText="1"/>
      <protection hidden="1"/>
    </xf>
    <xf numFmtId="0" fontId="8" fillId="2" borderId="1" xfId="0" applyFont="1" applyFill="1" applyBorder="1" applyAlignment="1" applyProtection="1">
      <alignment horizontal="center" vertical="center" textRotation="90"/>
      <protection hidden="1"/>
    </xf>
    <xf numFmtId="0" fontId="8" fillId="2" borderId="4" xfId="0" applyFont="1" applyFill="1" applyBorder="1" applyAlignment="1" applyProtection="1">
      <alignment horizontal="center" vertical="center" textRotation="90" wrapText="1"/>
      <protection locked="0"/>
    </xf>
    <xf numFmtId="0" fontId="8" fillId="0" borderId="4" xfId="0" applyFont="1" applyBorder="1" applyAlignment="1" applyProtection="1">
      <alignment horizontal="center" vertical="center" textRotation="90" wrapText="1"/>
      <protection locked="0"/>
    </xf>
    <xf numFmtId="0" fontId="2" fillId="0" borderId="4" xfId="0" applyFont="1" applyBorder="1" applyAlignment="1" applyProtection="1">
      <alignment horizontal="justify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textRotation="90" wrapText="1"/>
      <protection locked="0"/>
    </xf>
    <xf numFmtId="0" fontId="2" fillId="0" borderId="7" xfId="0" applyFont="1" applyBorder="1" applyAlignment="1" applyProtection="1">
      <alignment horizontal="center" vertical="center" textRotation="90" wrapText="1"/>
      <protection hidden="1"/>
    </xf>
    <xf numFmtId="0" fontId="2" fillId="0" borderId="7" xfId="0" applyFont="1" applyBorder="1" applyAlignment="1" applyProtection="1">
      <alignment horizontal="justify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textRotation="90" wrapText="1"/>
      <protection locked="0"/>
    </xf>
    <xf numFmtId="0" fontId="2" fillId="0" borderId="7" xfId="0" applyFont="1" applyBorder="1" applyAlignment="1">
      <alignment horizontal="center" vertical="center"/>
    </xf>
    <xf numFmtId="0" fontId="8" fillId="0" borderId="7" xfId="0" applyFont="1" applyBorder="1" applyAlignment="1" applyProtection="1">
      <alignment horizontal="justify"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textRotation="90" wrapText="1"/>
      <protection hidden="1"/>
    </xf>
    <xf numFmtId="0" fontId="2" fillId="0" borderId="6" xfId="0" applyFont="1" applyBorder="1" applyAlignment="1" applyProtection="1">
      <alignment horizontal="center" vertical="center" textRotation="90" wrapText="1"/>
      <protection locked="0"/>
    </xf>
    <xf numFmtId="0" fontId="2" fillId="2" borderId="5" xfId="0" applyFont="1" applyFill="1" applyBorder="1" applyAlignment="1" applyProtection="1">
      <alignment horizontal="center" vertical="center" textRotation="90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textRotation="90" wrapText="1"/>
      <protection locked="0"/>
    </xf>
    <xf numFmtId="0" fontId="8" fillId="0" borderId="7" xfId="0" applyFont="1" applyBorder="1" applyAlignment="1" applyProtection="1">
      <alignment horizontal="center" vertical="center" textRotation="90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justify" vertical="center" wrapText="1"/>
      <protection locked="0"/>
    </xf>
    <xf numFmtId="0" fontId="8" fillId="0" borderId="4" xfId="0" applyFont="1" applyBorder="1" applyAlignment="1" applyProtection="1">
      <alignment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textRotation="90" wrapText="1"/>
      <protection locked="0"/>
    </xf>
    <xf numFmtId="0" fontId="8" fillId="0" borderId="9" xfId="0" applyFont="1" applyBorder="1" applyAlignment="1" applyProtection="1">
      <alignment horizontal="justify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8" fillId="0" borderId="9" xfId="0" applyFont="1" applyBorder="1" applyAlignment="1" applyProtection="1">
      <alignment horizontal="center" vertical="center" textRotation="90" wrapText="1"/>
      <protection hidden="1"/>
    </xf>
    <xf numFmtId="0" fontId="2" fillId="0" borderId="9" xfId="0" applyFont="1" applyBorder="1" applyAlignment="1" applyProtection="1">
      <alignment horizontal="center" vertical="center" textRotation="90" wrapText="1"/>
      <protection locked="0"/>
    </xf>
    <xf numFmtId="0" fontId="2" fillId="0" borderId="9" xfId="0" applyFont="1" applyBorder="1" applyAlignment="1" applyProtection="1">
      <alignment horizontal="center" vertical="center" textRotation="90" wrapText="1"/>
      <protection hidden="1"/>
    </xf>
    <xf numFmtId="0" fontId="2" fillId="0" borderId="9" xfId="0" applyFont="1" applyBorder="1" applyAlignment="1" applyProtection="1">
      <alignment horizontal="center" vertical="center" textRotation="90"/>
      <protection hidden="1"/>
    </xf>
    <xf numFmtId="0" fontId="2" fillId="0" borderId="0" xfId="0" applyFont="1" applyAlignment="1" applyProtection="1">
      <alignment horizontal="justify" vertic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10" fillId="5" borderId="1" xfId="0" applyFont="1" applyFill="1" applyBorder="1" applyAlignment="1" applyProtection="1">
      <alignment horizontal="center" vertical="center" textRotation="90" wrapText="1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0" fillId="5" borderId="1" xfId="0" applyFont="1" applyFill="1" applyBorder="1" applyAlignment="1" applyProtection="1">
      <alignment horizontal="center" vertical="center" textRotation="90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0" fontId="10" fillId="5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10" fillId="5" borderId="3" xfId="0" applyFont="1" applyFill="1" applyBorder="1" applyAlignment="1" applyProtection="1">
      <alignment horizontal="center" vertical="center" textRotation="90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5" borderId="8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4">
    <dxf>
      <fill>
        <patternFill>
          <bgColor rgb="FFFF0066"/>
        </patternFill>
      </fill>
    </dxf>
    <dxf>
      <fill>
        <patternFill>
          <bgColor rgb="FFFF3399"/>
        </patternFill>
      </fill>
    </dxf>
    <dxf>
      <fill>
        <patternFill>
          <bgColor rgb="FFFF00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66FF66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66FF99"/>
        </patternFill>
      </fill>
    </dxf>
    <dxf>
      <fill>
        <patternFill>
          <bgColor rgb="FF99FF99"/>
        </patternFill>
      </fill>
    </dxf>
    <dxf>
      <fill>
        <patternFill>
          <bgColor rgb="FF66FF66"/>
        </patternFill>
      </fill>
    </dxf>
    <dxf>
      <fill>
        <patternFill>
          <bgColor rgb="FFFF0066"/>
        </patternFill>
      </fill>
    </dxf>
  </dxfs>
  <tableStyles count="1" defaultTableStyle="TableStyleMedium2" defaultPivotStyle="PivotStyleLight16">
    <tableStyle name="Invisible" pivot="0" table="0" count="0" xr9:uid="{F0A185BE-0AA4-44BE-AA10-34A0DE024CD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80818</xdr:rowOff>
    </xdr:from>
    <xdr:to>
      <xdr:col>2</xdr:col>
      <xdr:colOff>154709</xdr:colOff>
      <xdr:row>1</xdr:row>
      <xdr:rowOff>173181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5CBF71-45ED-4F82-6951-BB9B3145C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80818"/>
          <a:ext cx="1239982" cy="10737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2114550</xdr:colOff>
      <xdr:row>0</xdr:row>
      <xdr:rowOff>762353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B47500-6637-4620-9ECB-84EAE6FC8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524125" cy="76235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9</xdr:col>
      <xdr:colOff>8563</xdr:colOff>
      <xdr:row>14</xdr:row>
      <xdr:rowOff>9200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4AD4E-7072-4C84-851C-0595F69124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9525"/>
        <a:stretch/>
      </xdr:blipFill>
      <xdr:spPr>
        <a:xfrm>
          <a:off x="0" y="200025"/>
          <a:ext cx="7723813" cy="2269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17319</xdr:rowOff>
    </xdr:from>
    <xdr:to>
      <xdr:col>4</xdr:col>
      <xdr:colOff>3823</xdr:colOff>
      <xdr:row>13</xdr:row>
      <xdr:rowOff>720942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2543369-117F-4666-8D5E-B9A7250F28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7819"/>
          <a:ext cx="4057143" cy="28857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951543</xdr:colOff>
      <xdr:row>22</xdr:row>
      <xdr:rowOff>9039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F165E83-26BE-42B4-B8B1-9A1DA7173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7657143" cy="38857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9205</xdr:colOff>
      <xdr:row>11</xdr:row>
      <xdr:rowOff>152155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CE5C01-DBE2-41F6-8B84-04EC721BC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0975"/>
          <a:ext cx="2561905" cy="19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8"/>
  <sheetViews>
    <sheetView tabSelected="1" view="pageBreakPreview" zoomScale="90" zoomScaleNormal="85" zoomScaleSheetLayoutView="90" workbookViewId="0">
      <selection activeCell="A2" sqref="A2:T2"/>
    </sheetView>
  </sheetViews>
  <sheetFormatPr defaultColWidth="10.5" defaultRowHeight="14.1"/>
  <cols>
    <col min="1" max="1" width="7.375" style="16" customWidth="1"/>
    <col min="2" max="2" width="10.125" style="16" customWidth="1"/>
    <col min="3" max="5" width="10.5" style="16"/>
    <col min="6" max="6" width="38.875" style="16" customWidth="1"/>
    <col min="7" max="7" width="26" style="16" customWidth="1"/>
    <col min="8" max="8" width="5" style="16" customWidth="1"/>
    <col min="9" max="10" width="4.375" style="16" customWidth="1"/>
    <col min="11" max="11" width="4" style="16" customWidth="1"/>
    <col min="12" max="12" width="4.5" style="16" customWidth="1"/>
    <col min="13" max="13" width="41" style="16" customWidth="1"/>
    <col min="14" max="14" width="4.5" style="16" customWidth="1"/>
    <col min="15" max="15" width="3.875" style="16" customWidth="1"/>
    <col min="16" max="16" width="4.5" style="16" customWidth="1"/>
    <col min="17" max="17" width="4" style="16" customWidth="1"/>
    <col min="18" max="18" width="8" style="16" customWidth="1"/>
    <col min="19" max="19" width="38" style="16" customWidth="1"/>
    <col min="20" max="20" width="26.875" style="16" bestFit="1" customWidth="1"/>
    <col min="21" max="16384" width="10.5" style="16"/>
  </cols>
  <sheetData>
    <row r="1" spans="1:20" ht="77.099999999999994" customHeigh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ht="14.45" customHeight="1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</row>
    <row r="3" spans="1:20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</row>
    <row r="4" spans="1:20" ht="52.5" customHeight="1">
      <c r="A4" s="84" t="s">
        <v>3</v>
      </c>
      <c r="B4" s="83" t="s">
        <v>4</v>
      </c>
      <c r="C4" s="83" t="s">
        <v>5</v>
      </c>
      <c r="D4" s="83" t="s">
        <v>6</v>
      </c>
      <c r="E4" s="85" t="s">
        <v>7</v>
      </c>
      <c r="F4" s="84" t="s">
        <v>8</v>
      </c>
      <c r="G4" s="84" t="s">
        <v>9</v>
      </c>
      <c r="H4" s="83" t="s">
        <v>10</v>
      </c>
      <c r="I4" s="83" t="s">
        <v>11</v>
      </c>
      <c r="J4" s="83" t="s">
        <v>12</v>
      </c>
      <c r="K4" s="83" t="s">
        <v>13</v>
      </c>
      <c r="L4" s="83" t="s">
        <v>14</v>
      </c>
      <c r="M4" s="87" t="s">
        <v>15</v>
      </c>
      <c r="N4" s="84" t="s">
        <v>16</v>
      </c>
      <c r="O4" s="84"/>
      <c r="P4" s="84"/>
      <c r="Q4" s="84"/>
      <c r="R4" s="86" t="s">
        <v>17</v>
      </c>
      <c r="S4" s="84" t="s">
        <v>18</v>
      </c>
      <c r="T4" s="84"/>
    </row>
    <row r="5" spans="1:20" ht="102" customHeight="1">
      <c r="A5" s="84"/>
      <c r="B5" s="83"/>
      <c r="C5" s="83"/>
      <c r="D5" s="83"/>
      <c r="E5" s="85"/>
      <c r="F5" s="84"/>
      <c r="G5" s="84"/>
      <c r="H5" s="83"/>
      <c r="I5" s="83"/>
      <c r="J5" s="83"/>
      <c r="K5" s="83"/>
      <c r="L5" s="83"/>
      <c r="M5" s="88"/>
      <c r="N5" s="80" t="s">
        <v>10</v>
      </c>
      <c r="O5" s="80" t="s">
        <v>19</v>
      </c>
      <c r="P5" s="80" t="s">
        <v>20</v>
      </c>
      <c r="Q5" s="80" t="s">
        <v>13</v>
      </c>
      <c r="R5" s="86"/>
      <c r="S5" s="79" t="s">
        <v>21</v>
      </c>
      <c r="T5" s="79" t="s">
        <v>22</v>
      </c>
    </row>
    <row r="6" spans="1:20" ht="100.5" customHeight="1">
      <c r="A6" s="17">
        <v>1</v>
      </c>
      <c r="B6" s="18" t="s">
        <v>23</v>
      </c>
      <c r="C6" s="19" t="s">
        <v>24</v>
      </c>
      <c r="D6" s="18" t="s">
        <v>25</v>
      </c>
      <c r="E6" s="18" t="s">
        <v>26</v>
      </c>
      <c r="F6" s="20" t="s">
        <v>27</v>
      </c>
      <c r="G6" s="21" t="s">
        <v>28</v>
      </c>
      <c r="H6" s="18">
        <v>3</v>
      </c>
      <c r="I6" s="18">
        <v>4</v>
      </c>
      <c r="J6" s="18">
        <f t="shared" ref="J6:J10" si="0">SUM(H6:I6)</f>
        <v>7</v>
      </c>
      <c r="K6" s="22" t="str">
        <f t="shared" ref="K6:K10" si="1">IF(J6&lt;5,"Bajo",IF(J6=5,"Medio",IF(J6&lt;8,"Alto","Extremo")))</f>
        <v>Alto</v>
      </c>
      <c r="L6" s="18" t="s">
        <v>29</v>
      </c>
      <c r="M6" s="20" t="s">
        <v>30</v>
      </c>
      <c r="N6" s="18">
        <v>2</v>
      </c>
      <c r="O6" s="18">
        <v>2</v>
      </c>
      <c r="P6" s="18">
        <f t="shared" ref="P6:P10" si="2">SUM(N6:O6)</f>
        <v>4</v>
      </c>
      <c r="Q6" s="24" t="str">
        <f t="shared" ref="Q6:Q10" si="3">IF(P6&lt;5,"Bajo",IF(P6=5,"Medio",IF(P6&lt;8,"Alto","Extremo")))</f>
        <v>Bajo</v>
      </c>
      <c r="R6" s="19" t="str">
        <f>L6</f>
        <v>Contratista</v>
      </c>
      <c r="S6" s="20" t="s">
        <v>31</v>
      </c>
      <c r="T6" s="20" t="s">
        <v>32</v>
      </c>
    </row>
    <row r="7" spans="1:20" ht="240.75" customHeight="1">
      <c r="A7" s="17">
        <v>5</v>
      </c>
      <c r="B7" s="18" t="s">
        <v>23</v>
      </c>
      <c r="C7" s="18" t="s">
        <v>24</v>
      </c>
      <c r="D7" s="18" t="s">
        <v>25</v>
      </c>
      <c r="E7" s="18" t="s">
        <v>33</v>
      </c>
      <c r="F7" s="20" t="s">
        <v>34</v>
      </c>
      <c r="G7" s="21" t="s">
        <v>35</v>
      </c>
      <c r="H7" s="18">
        <v>2</v>
      </c>
      <c r="I7" s="18">
        <v>4</v>
      </c>
      <c r="J7" s="18">
        <f t="shared" si="0"/>
        <v>6</v>
      </c>
      <c r="K7" s="22" t="str">
        <f t="shared" si="1"/>
        <v>Alto</v>
      </c>
      <c r="L7" s="18" t="s">
        <v>29</v>
      </c>
      <c r="M7" s="20" t="s">
        <v>36</v>
      </c>
      <c r="N7" s="18">
        <v>2</v>
      </c>
      <c r="O7" s="18">
        <v>2</v>
      </c>
      <c r="P7" s="18">
        <f t="shared" si="2"/>
        <v>4</v>
      </c>
      <c r="Q7" s="24" t="str">
        <f t="shared" si="3"/>
        <v>Bajo</v>
      </c>
      <c r="R7" s="19" t="str">
        <f t="shared" ref="R7:R12" si="4">L7</f>
        <v>Contratista</v>
      </c>
      <c r="S7" s="20" t="s">
        <v>37</v>
      </c>
      <c r="T7" s="20" t="s">
        <v>32</v>
      </c>
    </row>
    <row r="8" spans="1:20" ht="105.75" customHeight="1">
      <c r="A8" s="17">
        <v>6</v>
      </c>
      <c r="B8" s="18" t="s">
        <v>23</v>
      </c>
      <c r="C8" s="18" t="s">
        <v>24</v>
      </c>
      <c r="D8" s="18" t="s">
        <v>25</v>
      </c>
      <c r="E8" s="18" t="s">
        <v>38</v>
      </c>
      <c r="F8" s="20" t="s">
        <v>39</v>
      </c>
      <c r="G8" s="21" t="s">
        <v>40</v>
      </c>
      <c r="H8" s="18">
        <v>5</v>
      </c>
      <c r="I8" s="18">
        <v>3</v>
      </c>
      <c r="J8" s="18">
        <f t="shared" si="0"/>
        <v>8</v>
      </c>
      <c r="K8" s="22" t="str">
        <f t="shared" si="1"/>
        <v>Extremo</v>
      </c>
      <c r="L8" s="18" t="s">
        <v>29</v>
      </c>
      <c r="M8" s="30" t="s">
        <v>41</v>
      </c>
      <c r="N8" s="18">
        <v>1</v>
      </c>
      <c r="O8" s="18">
        <v>2</v>
      </c>
      <c r="P8" s="18">
        <f t="shared" si="2"/>
        <v>3</v>
      </c>
      <c r="Q8" s="24" t="str">
        <f t="shared" si="3"/>
        <v>Bajo</v>
      </c>
      <c r="R8" s="19" t="str">
        <f t="shared" si="4"/>
        <v>Contratista</v>
      </c>
      <c r="S8" s="20" t="s">
        <v>42</v>
      </c>
      <c r="T8" s="20" t="s">
        <v>43</v>
      </c>
    </row>
    <row r="9" spans="1:20" ht="105.75" customHeight="1">
      <c r="A9" s="17">
        <v>7</v>
      </c>
      <c r="B9" s="18" t="s">
        <v>23</v>
      </c>
      <c r="C9" s="18" t="s">
        <v>24</v>
      </c>
      <c r="D9" s="18" t="s">
        <v>25</v>
      </c>
      <c r="E9" s="18" t="s">
        <v>33</v>
      </c>
      <c r="F9" s="23" t="s">
        <v>44</v>
      </c>
      <c r="G9" s="31" t="s">
        <v>45</v>
      </c>
      <c r="H9" s="18">
        <v>2</v>
      </c>
      <c r="I9" s="18">
        <v>3</v>
      </c>
      <c r="J9" s="18">
        <v>6</v>
      </c>
      <c r="K9" s="22" t="str">
        <f t="shared" si="1"/>
        <v>Alto</v>
      </c>
      <c r="L9" s="18" t="s">
        <v>29</v>
      </c>
      <c r="M9" s="31" t="s">
        <v>46</v>
      </c>
      <c r="N9" s="18">
        <v>1</v>
      </c>
      <c r="O9" s="18">
        <v>2</v>
      </c>
      <c r="P9" s="18">
        <f t="shared" si="2"/>
        <v>3</v>
      </c>
      <c r="Q9" s="24" t="str">
        <f t="shared" si="3"/>
        <v>Bajo</v>
      </c>
      <c r="R9" s="19" t="str">
        <f t="shared" si="4"/>
        <v>Contratista</v>
      </c>
      <c r="S9" s="31" t="s">
        <v>37</v>
      </c>
      <c r="T9" s="20" t="s">
        <v>47</v>
      </c>
    </row>
    <row r="10" spans="1:20" s="37" customFormat="1" ht="105.75" customHeight="1">
      <c r="A10" s="17">
        <v>8</v>
      </c>
      <c r="B10" s="32" t="s">
        <v>23</v>
      </c>
      <c r="C10" s="32" t="s">
        <v>24</v>
      </c>
      <c r="D10" s="32" t="s">
        <v>25</v>
      </c>
      <c r="E10" s="32" t="s">
        <v>38</v>
      </c>
      <c r="F10" s="25" t="s">
        <v>48</v>
      </c>
      <c r="G10" s="33" t="s">
        <v>49</v>
      </c>
      <c r="H10" s="32">
        <v>2</v>
      </c>
      <c r="I10" s="32">
        <v>3</v>
      </c>
      <c r="J10" s="32">
        <f t="shared" si="0"/>
        <v>5</v>
      </c>
      <c r="K10" s="34" t="str">
        <f t="shared" si="1"/>
        <v>Medio</v>
      </c>
      <c r="L10" s="32" t="s">
        <v>29</v>
      </c>
      <c r="M10" s="25" t="s">
        <v>50</v>
      </c>
      <c r="N10" s="32">
        <v>1</v>
      </c>
      <c r="O10" s="32">
        <v>2</v>
      </c>
      <c r="P10" s="32">
        <f t="shared" si="2"/>
        <v>3</v>
      </c>
      <c r="Q10" s="35" t="str">
        <f t="shared" si="3"/>
        <v>Bajo</v>
      </c>
      <c r="R10" s="36" t="str">
        <f t="shared" si="4"/>
        <v>Contratista</v>
      </c>
      <c r="S10" s="25" t="s">
        <v>51</v>
      </c>
      <c r="T10" s="25" t="s">
        <v>43</v>
      </c>
    </row>
    <row r="11" spans="1:20" ht="144" customHeight="1">
      <c r="A11" s="17">
        <v>9</v>
      </c>
      <c r="B11" s="18" t="s">
        <v>23</v>
      </c>
      <c r="C11" s="18" t="s">
        <v>24</v>
      </c>
      <c r="D11" s="18" t="s">
        <v>25</v>
      </c>
      <c r="E11" s="18" t="s">
        <v>52</v>
      </c>
      <c r="F11" s="20" t="s">
        <v>53</v>
      </c>
      <c r="G11" s="21" t="s">
        <v>54</v>
      </c>
      <c r="H11" s="18">
        <v>1</v>
      </c>
      <c r="I11" s="18">
        <v>3</v>
      </c>
      <c r="J11" s="18">
        <f t="shared" ref="J11:J19" si="5">SUM(H11:I11)</f>
        <v>4</v>
      </c>
      <c r="K11" s="22" t="str">
        <f t="shared" ref="K11:K19" si="6">IF(J11&lt;5,"Bajo",IF(J11=5,"Medio",IF(J11&lt;8,"Alto","Extremo")))</f>
        <v>Bajo</v>
      </c>
      <c r="L11" s="18" t="s">
        <v>29</v>
      </c>
      <c r="M11" s="20" t="s">
        <v>55</v>
      </c>
      <c r="N11" s="18">
        <v>1</v>
      </c>
      <c r="O11" s="18">
        <v>2</v>
      </c>
      <c r="P11" s="18">
        <f t="shared" ref="P11:P19" si="7">SUM(N11:O11)</f>
        <v>3</v>
      </c>
      <c r="Q11" s="24" t="str">
        <f t="shared" ref="Q11:Q19" si="8">IF(P11&lt;5,"Bajo",IF(P11=5,"Medio",IF(P11&lt;8,"Alto","Extremo")))</f>
        <v>Bajo</v>
      </c>
      <c r="R11" s="19" t="str">
        <f t="shared" si="4"/>
        <v>Contratista</v>
      </c>
      <c r="S11" s="20" t="s">
        <v>56</v>
      </c>
      <c r="T11" s="20" t="s">
        <v>57</v>
      </c>
    </row>
    <row r="12" spans="1:20" ht="72" customHeight="1">
      <c r="A12" s="17">
        <v>10</v>
      </c>
      <c r="B12" s="18" t="s">
        <v>23</v>
      </c>
      <c r="C12" s="18" t="s">
        <v>24</v>
      </c>
      <c r="D12" s="18" t="s">
        <v>25</v>
      </c>
      <c r="E12" s="18" t="s">
        <v>52</v>
      </c>
      <c r="F12" s="20" t="s">
        <v>58</v>
      </c>
      <c r="G12" s="21" t="s">
        <v>59</v>
      </c>
      <c r="H12" s="18">
        <v>2</v>
      </c>
      <c r="I12" s="18">
        <v>5</v>
      </c>
      <c r="J12" s="18">
        <f t="shared" si="5"/>
        <v>7</v>
      </c>
      <c r="K12" s="22" t="str">
        <f t="shared" si="6"/>
        <v>Alto</v>
      </c>
      <c r="L12" s="18" t="s">
        <v>29</v>
      </c>
      <c r="M12" s="20" t="s">
        <v>60</v>
      </c>
      <c r="N12" s="18">
        <v>1</v>
      </c>
      <c r="O12" s="18">
        <v>5</v>
      </c>
      <c r="P12" s="18">
        <f t="shared" si="7"/>
        <v>6</v>
      </c>
      <c r="Q12" s="24" t="str">
        <f t="shared" si="8"/>
        <v>Alto</v>
      </c>
      <c r="R12" s="19" t="str">
        <f t="shared" si="4"/>
        <v>Contratista</v>
      </c>
      <c r="S12" s="20" t="s">
        <v>61</v>
      </c>
      <c r="T12" s="20" t="s">
        <v>62</v>
      </c>
    </row>
    <row r="13" spans="1:20" ht="74.25" customHeight="1">
      <c r="A13" s="17">
        <v>11</v>
      </c>
      <c r="B13" s="18" t="s">
        <v>23</v>
      </c>
      <c r="C13" s="18" t="s">
        <v>24</v>
      </c>
      <c r="D13" s="18" t="s">
        <v>25</v>
      </c>
      <c r="E13" s="18" t="s">
        <v>52</v>
      </c>
      <c r="F13" s="20" t="s">
        <v>63</v>
      </c>
      <c r="G13" s="21" t="s">
        <v>59</v>
      </c>
      <c r="H13" s="18">
        <v>2</v>
      </c>
      <c r="I13" s="18">
        <v>5</v>
      </c>
      <c r="J13" s="18">
        <f t="shared" si="5"/>
        <v>7</v>
      </c>
      <c r="K13" s="22" t="str">
        <f t="shared" si="6"/>
        <v>Alto</v>
      </c>
      <c r="L13" s="18" t="s">
        <v>29</v>
      </c>
      <c r="M13" s="20" t="s">
        <v>64</v>
      </c>
      <c r="N13" s="18">
        <v>1</v>
      </c>
      <c r="O13" s="18">
        <v>5</v>
      </c>
      <c r="P13" s="18">
        <f t="shared" si="7"/>
        <v>6</v>
      </c>
      <c r="Q13" s="24" t="str">
        <f t="shared" si="8"/>
        <v>Alto</v>
      </c>
      <c r="R13" s="19" t="s">
        <v>65</v>
      </c>
      <c r="S13" s="20" t="s">
        <v>61</v>
      </c>
      <c r="T13" s="20" t="s">
        <v>62</v>
      </c>
    </row>
    <row r="14" spans="1:20" s="40" customFormat="1" ht="149.25" customHeight="1">
      <c r="A14" s="17">
        <v>12</v>
      </c>
      <c r="B14" s="32" t="s">
        <v>23</v>
      </c>
      <c r="C14" s="32" t="s">
        <v>24</v>
      </c>
      <c r="D14" s="32" t="s">
        <v>25</v>
      </c>
      <c r="E14" s="32" t="s">
        <v>33</v>
      </c>
      <c r="F14" s="25" t="s">
        <v>66</v>
      </c>
      <c r="G14" s="33" t="s">
        <v>35</v>
      </c>
      <c r="H14" s="32">
        <v>2</v>
      </c>
      <c r="I14" s="32">
        <v>2</v>
      </c>
      <c r="J14" s="38">
        <v>5</v>
      </c>
      <c r="K14" s="39" t="str">
        <f t="shared" si="6"/>
        <v>Medio</v>
      </c>
      <c r="L14" s="32" t="s">
        <v>29</v>
      </c>
      <c r="M14" s="25" t="s">
        <v>67</v>
      </c>
      <c r="N14" s="32">
        <v>1</v>
      </c>
      <c r="O14" s="32">
        <v>2</v>
      </c>
      <c r="P14" s="32">
        <f t="shared" ref="P14" si="9">SUM(N14:O14)</f>
        <v>3</v>
      </c>
      <c r="Q14" s="35" t="str">
        <f t="shared" si="8"/>
        <v>Bajo</v>
      </c>
      <c r="R14" s="36" t="str">
        <f>L14</f>
        <v>Contratista</v>
      </c>
      <c r="S14" s="25" t="s">
        <v>68</v>
      </c>
      <c r="T14" s="25" t="s">
        <v>32</v>
      </c>
    </row>
    <row r="15" spans="1:20" s="40" customFormat="1" ht="117" customHeight="1">
      <c r="A15" s="17">
        <v>13</v>
      </c>
      <c r="B15" s="32" t="s">
        <v>23</v>
      </c>
      <c r="C15" s="32" t="s">
        <v>24</v>
      </c>
      <c r="D15" s="32" t="s">
        <v>25</v>
      </c>
      <c r="E15" s="32" t="s">
        <v>33</v>
      </c>
      <c r="F15" s="25" t="s">
        <v>69</v>
      </c>
      <c r="G15" s="33" t="s">
        <v>70</v>
      </c>
      <c r="H15" s="32">
        <v>2</v>
      </c>
      <c r="I15" s="32">
        <v>2</v>
      </c>
      <c r="J15" s="38">
        <v>5</v>
      </c>
      <c r="K15" s="39" t="str">
        <f t="shared" si="6"/>
        <v>Medio</v>
      </c>
      <c r="L15" s="32" t="s">
        <v>29</v>
      </c>
      <c r="M15" s="25" t="s">
        <v>71</v>
      </c>
      <c r="N15" s="32">
        <v>1</v>
      </c>
      <c r="O15" s="32">
        <v>2</v>
      </c>
      <c r="P15" s="32">
        <f t="shared" si="7"/>
        <v>3</v>
      </c>
      <c r="Q15" s="35" t="str">
        <f t="shared" si="8"/>
        <v>Bajo</v>
      </c>
      <c r="R15" s="36" t="str">
        <f>L15</f>
        <v>Contratista</v>
      </c>
      <c r="S15" s="25" t="s">
        <v>68</v>
      </c>
      <c r="T15" s="25" t="s">
        <v>32</v>
      </c>
    </row>
    <row r="16" spans="1:20" ht="72" customHeight="1">
      <c r="A16" s="17">
        <v>14</v>
      </c>
      <c r="B16" s="18" t="s">
        <v>23</v>
      </c>
      <c r="C16" s="18" t="s">
        <v>24</v>
      </c>
      <c r="D16" s="18" t="s">
        <v>25</v>
      </c>
      <c r="E16" s="18" t="s">
        <v>72</v>
      </c>
      <c r="F16" s="41" t="s">
        <v>73</v>
      </c>
      <c r="G16" s="31" t="s">
        <v>74</v>
      </c>
      <c r="H16" s="18">
        <v>1</v>
      </c>
      <c r="I16" s="18">
        <v>4</v>
      </c>
      <c r="J16" s="18">
        <f t="shared" si="5"/>
        <v>5</v>
      </c>
      <c r="K16" s="22" t="str">
        <f t="shared" si="6"/>
        <v>Medio</v>
      </c>
      <c r="L16" s="18" t="s">
        <v>29</v>
      </c>
      <c r="M16" s="41" t="s">
        <v>75</v>
      </c>
      <c r="N16" s="18">
        <v>1</v>
      </c>
      <c r="O16" s="18">
        <v>3</v>
      </c>
      <c r="P16" s="18">
        <f t="shared" si="7"/>
        <v>4</v>
      </c>
      <c r="Q16" s="24" t="str">
        <f t="shared" si="8"/>
        <v>Bajo</v>
      </c>
      <c r="R16" s="19" t="str">
        <f>L16</f>
        <v>Contratista</v>
      </c>
      <c r="S16" s="41" t="s">
        <v>76</v>
      </c>
      <c r="T16" s="20" t="s">
        <v>77</v>
      </c>
    </row>
    <row r="17" spans="1:20" ht="73.5" customHeight="1">
      <c r="A17" s="17">
        <v>15</v>
      </c>
      <c r="B17" s="18" t="s">
        <v>23</v>
      </c>
      <c r="C17" s="18" t="s">
        <v>24</v>
      </c>
      <c r="D17" s="18" t="s">
        <v>25</v>
      </c>
      <c r="E17" s="18" t="s">
        <v>78</v>
      </c>
      <c r="F17" s="20" t="s">
        <v>79</v>
      </c>
      <c r="G17" s="21" t="s">
        <v>80</v>
      </c>
      <c r="H17" s="18">
        <v>1</v>
      </c>
      <c r="I17" s="18">
        <v>4</v>
      </c>
      <c r="J17" s="18">
        <f>SUM(H17:I17)</f>
        <v>5</v>
      </c>
      <c r="K17" s="22" t="str">
        <f>IF(J17&lt;5,"Bajo",IF(J17=5,"Medio",IF(J17&lt;8,"Alto","Extremo")))</f>
        <v>Medio</v>
      </c>
      <c r="L17" s="18" t="s">
        <v>29</v>
      </c>
      <c r="M17" s="20" t="s">
        <v>81</v>
      </c>
      <c r="N17" s="18">
        <v>1</v>
      </c>
      <c r="O17" s="18">
        <v>3</v>
      </c>
      <c r="P17" s="18">
        <f t="shared" si="7"/>
        <v>4</v>
      </c>
      <c r="Q17" s="24" t="str">
        <f t="shared" si="8"/>
        <v>Bajo</v>
      </c>
      <c r="R17" s="19" t="s">
        <v>65</v>
      </c>
      <c r="S17" s="20" t="s">
        <v>82</v>
      </c>
      <c r="T17" s="20" t="s">
        <v>77</v>
      </c>
    </row>
    <row r="18" spans="1:20" s="40" customFormat="1" ht="126.95" customHeight="1">
      <c r="A18" s="17">
        <v>16</v>
      </c>
      <c r="B18" s="18" t="s">
        <v>23</v>
      </c>
      <c r="C18" s="18" t="s">
        <v>24</v>
      </c>
      <c r="D18" s="18" t="s">
        <v>25</v>
      </c>
      <c r="E18" s="18" t="s">
        <v>83</v>
      </c>
      <c r="F18" s="42" t="s">
        <v>84</v>
      </c>
      <c r="G18" s="43" t="s">
        <v>85</v>
      </c>
      <c r="H18" s="32">
        <v>2</v>
      </c>
      <c r="I18" s="32">
        <v>3</v>
      </c>
      <c r="J18" s="32">
        <f>SUM(H18:I18)</f>
        <v>5</v>
      </c>
      <c r="K18" s="34" t="str">
        <f>IF(J18&lt;5,"Bajo",IF(J18=5,"Medio",IF(J18&lt;8,"Alto","Extremo")))</f>
        <v>Medio</v>
      </c>
      <c r="L18" s="32" t="s">
        <v>29</v>
      </c>
      <c r="M18" s="42" t="s">
        <v>86</v>
      </c>
      <c r="N18" s="32">
        <v>2</v>
      </c>
      <c r="O18" s="32">
        <v>2</v>
      </c>
      <c r="P18" s="32">
        <f t="shared" ref="P18" si="10">SUM(N18:O18)</f>
        <v>4</v>
      </c>
      <c r="Q18" s="35" t="str">
        <f t="shared" ref="Q18" si="11">IF(P18&lt;5,"Bajo",IF(P18=5,"Medio",IF(P18&lt;8,"Alto","Extremo")))</f>
        <v>Bajo</v>
      </c>
      <c r="R18" s="36" t="s">
        <v>87</v>
      </c>
      <c r="S18" s="42" t="s">
        <v>88</v>
      </c>
      <c r="T18" s="25" t="s">
        <v>89</v>
      </c>
    </row>
    <row r="19" spans="1:20" ht="75" customHeight="1">
      <c r="A19" s="17">
        <v>17</v>
      </c>
      <c r="B19" s="18" t="s">
        <v>23</v>
      </c>
      <c r="C19" s="18" t="s">
        <v>24</v>
      </c>
      <c r="D19" s="18" t="s">
        <v>25</v>
      </c>
      <c r="E19" s="18" t="s">
        <v>83</v>
      </c>
      <c r="F19" s="20" t="s">
        <v>90</v>
      </c>
      <c r="G19" s="21" t="s">
        <v>35</v>
      </c>
      <c r="H19" s="18">
        <v>1</v>
      </c>
      <c r="I19" s="18">
        <v>3</v>
      </c>
      <c r="J19" s="18">
        <f t="shared" si="5"/>
        <v>4</v>
      </c>
      <c r="K19" s="22" t="str">
        <f t="shared" si="6"/>
        <v>Bajo</v>
      </c>
      <c r="L19" s="18" t="s">
        <v>29</v>
      </c>
      <c r="M19" s="20" t="s">
        <v>91</v>
      </c>
      <c r="N19" s="18">
        <v>1</v>
      </c>
      <c r="O19" s="18">
        <v>3</v>
      </c>
      <c r="P19" s="18">
        <f t="shared" si="7"/>
        <v>4</v>
      </c>
      <c r="Q19" s="24" t="str">
        <f t="shared" si="8"/>
        <v>Bajo</v>
      </c>
      <c r="R19" s="19" t="s">
        <v>29</v>
      </c>
      <c r="S19" s="20" t="s">
        <v>92</v>
      </c>
      <c r="T19" s="25" t="s">
        <v>32</v>
      </c>
    </row>
    <row r="20" spans="1:20" ht="132.75" customHeight="1">
      <c r="A20" s="17">
        <v>18</v>
      </c>
      <c r="B20" s="18" t="s">
        <v>23</v>
      </c>
      <c r="C20" s="18" t="s">
        <v>24</v>
      </c>
      <c r="D20" s="18" t="s">
        <v>25</v>
      </c>
      <c r="E20" s="18" t="s">
        <v>72</v>
      </c>
      <c r="F20" s="41" t="s">
        <v>93</v>
      </c>
      <c r="G20" s="21" t="s">
        <v>94</v>
      </c>
      <c r="H20" s="18">
        <v>1</v>
      </c>
      <c r="I20" s="18">
        <v>4</v>
      </c>
      <c r="J20" s="18">
        <f>SUM(H20:I20)</f>
        <v>5</v>
      </c>
      <c r="K20" s="22" t="str">
        <f>IF(J20&lt;5,"Bajo",IF(J20=5,"Medio",IF(J20&lt;8,"Alto","Extremo")))</f>
        <v>Medio</v>
      </c>
      <c r="L20" s="18" t="s">
        <v>29</v>
      </c>
      <c r="M20" s="20" t="s">
        <v>95</v>
      </c>
      <c r="N20" s="18">
        <v>1</v>
      </c>
      <c r="O20" s="18">
        <v>3</v>
      </c>
      <c r="P20" s="18">
        <f>SUM(N20:O20)</f>
        <v>4</v>
      </c>
      <c r="Q20" s="24" t="str">
        <f>IF(P20&lt;5,"Bajo",IF(P20=5,"Medio",IF(P20&lt;8,"Alto","Extremo")))</f>
        <v>Bajo</v>
      </c>
      <c r="R20" s="19" t="str">
        <f>L20</f>
        <v>Contratista</v>
      </c>
      <c r="S20" s="20" t="s">
        <v>96</v>
      </c>
      <c r="T20" s="25" t="s">
        <v>32</v>
      </c>
    </row>
    <row r="21" spans="1:20" ht="129" customHeight="1">
      <c r="A21" s="17">
        <v>19</v>
      </c>
      <c r="B21" s="18" t="s">
        <v>23</v>
      </c>
      <c r="C21" s="18" t="s">
        <v>24</v>
      </c>
      <c r="D21" s="18" t="s">
        <v>25</v>
      </c>
      <c r="E21" s="18" t="s">
        <v>33</v>
      </c>
      <c r="F21" s="23" t="s">
        <v>97</v>
      </c>
      <c r="G21" s="31" t="s">
        <v>94</v>
      </c>
      <c r="H21" s="18">
        <v>3</v>
      </c>
      <c r="I21" s="18">
        <v>4</v>
      </c>
      <c r="J21" s="18">
        <v>7</v>
      </c>
      <c r="K21" s="22" t="str">
        <f>IF(J21&lt;5,"Bajo",IF(J21=5,"Medio",IF(J21&lt;8,"Alto","Extremo")))</f>
        <v>Alto</v>
      </c>
      <c r="L21" s="18" t="s">
        <v>29</v>
      </c>
      <c r="M21" s="23" t="s">
        <v>98</v>
      </c>
      <c r="N21" s="18">
        <v>1</v>
      </c>
      <c r="O21" s="18">
        <v>3</v>
      </c>
      <c r="P21" s="18">
        <f>SUM(N21:O21)</f>
        <v>4</v>
      </c>
      <c r="Q21" s="24" t="str">
        <f>IF(P21&lt;5,"Bajo",IF(P21=5,"Medio",IF(P21&lt;8,"Alto","Extremo")))</f>
        <v>Bajo</v>
      </c>
      <c r="R21" s="19" t="str">
        <f>L21</f>
        <v>Contratista</v>
      </c>
      <c r="S21" s="41" t="s">
        <v>68</v>
      </c>
      <c r="T21" s="25" t="s">
        <v>32</v>
      </c>
    </row>
    <row r="22" spans="1:20" ht="93" customHeight="1">
      <c r="A22" s="17">
        <v>20</v>
      </c>
      <c r="B22" s="19" t="s">
        <v>23</v>
      </c>
      <c r="C22" s="19" t="s">
        <v>24</v>
      </c>
      <c r="D22" s="19" t="s">
        <v>25</v>
      </c>
      <c r="E22" s="19" t="s">
        <v>99</v>
      </c>
      <c r="F22" s="30" t="s">
        <v>100</v>
      </c>
      <c r="G22" s="17" t="s">
        <v>101</v>
      </c>
      <c r="H22" s="19">
        <v>1</v>
      </c>
      <c r="I22" s="19">
        <v>2</v>
      </c>
      <c r="J22" s="19">
        <f>SUM(H22:I22)</f>
        <v>3</v>
      </c>
      <c r="K22" s="44" t="str">
        <f>IF(J22&lt;5,"Bajo",IF(J22=5,"Medio",IF(J22&lt;8,"Alto","Extremo")))</f>
        <v>Bajo</v>
      </c>
      <c r="L22" s="19" t="s">
        <v>29</v>
      </c>
      <c r="M22" s="30" t="s">
        <v>102</v>
      </c>
      <c r="N22" s="19">
        <v>1</v>
      </c>
      <c r="O22" s="19">
        <v>1</v>
      </c>
      <c r="P22" s="19">
        <f>SUM(N22:O22)</f>
        <v>2</v>
      </c>
      <c r="Q22" s="45" t="str">
        <f>IF(P22&lt;5,"Bajo",IF(P22=5,"Medio",IF(P22&lt;8,"Alto","Extremo")))</f>
        <v>Bajo</v>
      </c>
      <c r="R22" s="19" t="str">
        <f>L22</f>
        <v>Contratista</v>
      </c>
      <c r="S22" s="30" t="s">
        <v>103</v>
      </c>
      <c r="T22" s="30" t="s">
        <v>104</v>
      </c>
    </row>
    <row r="23" spans="1:20" ht="126.75" customHeight="1">
      <c r="A23" s="17">
        <v>21</v>
      </c>
      <c r="B23" s="36" t="s">
        <v>23</v>
      </c>
      <c r="C23" s="36" t="s">
        <v>24</v>
      </c>
      <c r="D23" s="36" t="s">
        <v>25</v>
      </c>
      <c r="E23" s="36" t="s">
        <v>99</v>
      </c>
      <c r="F23" s="46" t="s">
        <v>105</v>
      </c>
      <c r="G23" s="47" t="s">
        <v>101</v>
      </c>
      <c r="H23" s="36">
        <v>3</v>
      </c>
      <c r="I23" s="36">
        <v>2</v>
      </c>
      <c r="J23" s="36">
        <f>SUM(H23:I23)</f>
        <v>5</v>
      </c>
      <c r="K23" s="48" t="str">
        <f t="shared" ref="K23:K24" si="12">IF(J23&lt;5,"Bajo",IF(J23=5,"Medio",IF(J23&lt;8,"Alto","Extremo")))</f>
        <v>Medio</v>
      </c>
      <c r="L23" s="36" t="s">
        <v>29</v>
      </c>
      <c r="M23" s="46" t="s">
        <v>106</v>
      </c>
      <c r="N23" s="36">
        <v>1</v>
      </c>
      <c r="O23" s="36">
        <v>1</v>
      </c>
      <c r="P23" s="36">
        <f>SUM(N23:O23)</f>
        <v>2</v>
      </c>
      <c r="Q23" s="49" t="str">
        <f t="shared" ref="Q23:Q24" si="13">IF(P23&lt;5,"Bajo",IF(P23=5,"Medio",IF(P23&lt;8,"Alto","Extremo")))</f>
        <v>Bajo</v>
      </c>
      <c r="R23" s="36" t="str">
        <f>L23</f>
        <v>Contratista</v>
      </c>
      <c r="S23" s="46" t="s">
        <v>107</v>
      </c>
      <c r="T23" s="46" t="s">
        <v>108</v>
      </c>
    </row>
    <row r="24" spans="1:20" ht="138" customHeight="1">
      <c r="A24" s="17">
        <v>22</v>
      </c>
      <c r="B24" s="32" t="s">
        <v>23</v>
      </c>
      <c r="C24" s="32" t="s">
        <v>24</v>
      </c>
      <c r="D24" s="32" t="s">
        <v>25</v>
      </c>
      <c r="E24" s="32" t="s">
        <v>33</v>
      </c>
      <c r="F24" s="25" t="s">
        <v>109</v>
      </c>
      <c r="G24" s="33" t="s">
        <v>35</v>
      </c>
      <c r="H24" s="32">
        <v>3</v>
      </c>
      <c r="I24" s="32">
        <v>4</v>
      </c>
      <c r="J24" s="32">
        <f t="shared" ref="J24" si="14">SUM(H24:I24)</f>
        <v>7</v>
      </c>
      <c r="K24" s="34" t="str">
        <f t="shared" si="12"/>
        <v>Alto</v>
      </c>
      <c r="L24" s="32" t="s">
        <v>29</v>
      </c>
      <c r="M24" s="25" t="s">
        <v>110</v>
      </c>
      <c r="N24" s="32">
        <v>1</v>
      </c>
      <c r="O24" s="32">
        <v>4</v>
      </c>
      <c r="P24" s="32">
        <f t="shared" ref="P24" si="15">SUM(N24:O24)</f>
        <v>5</v>
      </c>
      <c r="Q24" s="35" t="str">
        <f t="shared" si="13"/>
        <v>Medio</v>
      </c>
      <c r="R24" s="36" t="str">
        <f>L24</f>
        <v>Contratista</v>
      </c>
      <c r="S24" s="25" t="s">
        <v>111</v>
      </c>
      <c r="T24" s="25" t="s">
        <v>32</v>
      </c>
    </row>
    <row r="25" spans="1:20" ht="84" customHeight="1">
      <c r="A25" s="17">
        <v>23</v>
      </c>
      <c r="B25" s="50" t="s">
        <v>23</v>
      </c>
      <c r="C25" s="50" t="s">
        <v>112</v>
      </c>
      <c r="D25" s="50" t="s">
        <v>25</v>
      </c>
      <c r="E25" s="51" t="s">
        <v>33</v>
      </c>
      <c r="F25" s="52" t="s">
        <v>113</v>
      </c>
      <c r="G25" s="53" t="s">
        <v>114</v>
      </c>
      <c r="H25" s="54">
        <v>2</v>
      </c>
      <c r="I25" s="54">
        <v>3</v>
      </c>
      <c r="J25" s="54">
        <v>5</v>
      </c>
      <c r="K25" s="55" t="s">
        <v>115</v>
      </c>
      <c r="L25" s="54" t="s">
        <v>29</v>
      </c>
      <c r="M25" s="56" t="s">
        <v>116</v>
      </c>
      <c r="N25" s="26">
        <v>1</v>
      </c>
      <c r="O25" s="26">
        <v>2</v>
      </c>
      <c r="P25" s="26">
        <v>3</v>
      </c>
      <c r="Q25" s="27" t="s">
        <v>117</v>
      </c>
      <c r="R25" s="57" t="s">
        <v>118</v>
      </c>
      <c r="S25" s="58" t="s">
        <v>119</v>
      </c>
      <c r="T25" s="59" t="s">
        <v>32</v>
      </c>
    </row>
    <row r="26" spans="1:20" ht="87" customHeight="1">
      <c r="A26" s="17">
        <v>24</v>
      </c>
      <c r="B26" s="50" t="s">
        <v>23</v>
      </c>
      <c r="C26" s="50" t="s">
        <v>112</v>
      </c>
      <c r="D26" s="50" t="s">
        <v>25</v>
      </c>
      <c r="E26" s="51" t="s">
        <v>33</v>
      </c>
      <c r="F26" s="52" t="s">
        <v>120</v>
      </c>
      <c r="G26" s="60" t="s">
        <v>121</v>
      </c>
      <c r="H26" s="28">
        <v>1</v>
      </c>
      <c r="I26" s="28">
        <v>3</v>
      </c>
      <c r="J26" s="26">
        <v>4</v>
      </c>
      <c r="K26" s="61" t="s">
        <v>117</v>
      </c>
      <c r="L26" s="26" t="s">
        <v>29</v>
      </c>
      <c r="M26" s="60" t="s">
        <v>122</v>
      </c>
      <c r="N26" s="62">
        <v>1</v>
      </c>
      <c r="O26" s="26">
        <v>2</v>
      </c>
      <c r="P26" s="26">
        <v>3</v>
      </c>
      <c r="Q26" s="27" t="s">
        <v>117</v>
      </c>
      <c r="R26" s="63" t="s">
        <v>118</v>
      </c>
      <c r="S26" s="28" t="s">
        <v>123</v>
      </c>
      <c r="T26" s="29" t="s">
        <v>124</v>
      </c>
    </row>
    <row r="27" spans="1:20" ht="87" customHeight="1">
      <c r="A27" s="64">
        <v>25</v>
      </c>
      <c r="B27" s="50" t="s">
        <v>23</v>
      </c>
      <c r="C27" s="65" t="s">
        <v>24</v>
      </c>
      <c r="D27" s="65" t="s">
        <v>25</v>
      </c>
      <c r="E27" s="66" t="s">
        <v>33</v>
      </c>
      <c r="F27" s="56" t="s">
        <v>125</v>
      </c>
      <c r="G27" s="67" t="s">
        <v>126</v>
      </c>
      <c r="H27" s="28">
        <v>2</v>
      </c>
      <c r="I27" s="28">
        <v>3</v>
      </c>
      <c r="J27" s="26">
        <v>5</v>
      </c>
      <c r="K27" s="61" t="s">
        <v>115</v>
      </c>
      <c r="L27" s="26" t="s">
        <v>29</v>
      </c>
      <c r="M27" s="67" t="s">
        <v>127</v>
      </c>
      <c r="N27" s="62">
        <v>2</v>
      </c>
      <c r="O27" s="26">
        <v>2</v>
      </c>
      <c r="P27" s="26">
        <v>4</v>
      </c>
      <c r="Q27" s="27" t="s">
        <v>117</v>
      </c>
      <c r="R27" s="19" t="s">
        <v>29</v>
      </c>
      <c r="S27" s="67" t="s">
        <v>128</v>
      </c>
      <c r="T27" s="59" t="s">
        <v>129</v>
      </c>
    </row>
    <row r="28" spans="1:20" ht="111.75" customHeight="1">
      <c r="A28" s="29">
        <v>26</v>
      </c>
      <c r="B28" s="50" t="s">
        <v>23</v>
      </c>
      <c r="C28" s="50" t="s">
        <v>112</v>
      </c>
      <c r="D28" s="50" t="s">
        <v>25</v>
      </c>
      <c r="E28" s="51" t="s">
        <v>33</v>
      </c>
      <c r="F28" s="52" t="s">
        <v>130</v>
      </c>
      <c r="G28" s="28" t="s">
        <v>131</v>
      </c>
      <c r="H28" s="28">
        <v>3</v>
      </c>
      <c r="I28" s="28">
        <v>4</v>
      </c>
      <c r="J28" s="26">
        <v>7</v>
      </c>
      <c r="K28" s="61" t="s">
        <v>132</v>
      </c>
      <c r="L28" s="26" t="s">
        <v>29</v>
      </c>
      <c r="M28" s="60" t="s">
        <v>133</v>
      </c>
      <c r="N28" s="26">
        <v>1</v>
      </c>
      <c r="O28" s="26">
        <v>2</v>
      </c>
      <c r="P28" s="26">
        <v>3</v>
      </c>
      <c r="Q28" s="27" t="s">
        <v>117</v>
      </c>
      <c r="R28" s="57" t="s">
        <v>118</v>
      </c>
      <c r="S28" s="28" t="s">
        <v>123</v>
      </c>
      <c r="T28" s="29" t="s">
        <v>134</v>
      </c>
    </row>
    <row r="29" spans="1:20" ht="84.75" customHeight="1">
      <c r="A29" s="29">
        <v>27</v>
      </c>
      <c r="B29" s="51" t="s">
        <v>23</v>
      </c>
      <c r="C29" s="50" t="s">
        <v>24</v>
      </c>
      <c r="D29" s="51" t="s">
        <v>25</v>
      </c>
      <c r="E29" s="51" t="s">
        <v>135</v>
      </c>
      <c r="F29" s="68" t="s">
        <v>136</v>
      </c>
      <c r="G29" s="69" t="s">
        <v>137</v>
      </c>
      <c r="H29" s="51">
        <v>2</v>
      </c>
      <c r="I29" s="51">
        <v>5</v>
      </c>
      <c r="J29" s="26">
        <f>+H29+I29</f>
        <v>7</v>
      </c>
      <c r="K29" s="61" t="str">
        <f>IF(J29&lt;5,"Bajo",IF(J29=5,"Medio",IF(J29&lt;8,"Alto","Extremo")))</f>
        <v>Alto</v>
      </c>
      <c r="L29" s="26" t="s">
        <v>65</v>
      </c>
      <c r="M29" s="52" t="s">
        <v>138</v>
      </c>
      <c r="N29" s="26">
        <v>1</v>
      </c>
      <c r="O29" s="26">
        <v>3</v>
      </c>
      <c r="P29" s="26">
        <f>+N29+O29</f>
        <v>4</v>
      </c>
      <c r="Q29" s="27" t="str">
        <f>IF(P29&lt;5,"Bajo",IF(P29=5,"Medio",IF(P29&lt;8,"Alto","Extremo")))</f>
        <v>Bajo</v>
      </c>
      <c r="R29" s="26" t="str">
        <f>L29</f>
        <v>FENOGE</v>
      </c>
      <c r="S29" s="68" t="s">
        <v>139</v>
      </c>
      <c r="T29" s="68" t="s">
        <v>140</v>
      </c>
    </row>
    <row r="30" spans="1:20" ht="99.75" customHeight="1">
      <c r="A30" s="70">
        <v>28</v>
      </c>
      <c r="B30" s="71" t="s">
        <v>23</v>
      </c>
      <c r="C30" s="71" t="s">
        <v>24</v>
      </c>
      <c r="D30" s="71" t="s">
        <v>25</v>
      </c>
      <c r="E30" s="71" t="s">
        <v>38</v>
      </c>
      <c r="F30" s="72" t="s">
        <v>141</v>
      </c>
      <c r="G30" s="73" t="s">
        <v>142</v>
      </c>
      <c r="H30" s="74">
        <v>1</v>
      </c>
      <c r="I30" s="71">
        <v>4</v>
      </c>
      <c r="J30" s="75">
        <f>+H30+I30</f>
        <v>5</v>
      </c>
      <c r="K30" s="76" t="str">
        <f>IF(J30&lt;5,"Bajo",IF(J30=5,"Medio",IF(J30&lt;8,"Alto","Extremo")))</f>
        <v>Medio</v>
      </c>
      <c r="L30" s="71" t="s">
        <v>143</v>
      </c>
      <c r="M30" s="72" t="s">
        <v>144</v>
      </c>
      <c r="N30" s="71">
        <v>1</v>
      </c>
      <c r="O30" s="71">
        <v>3</v>
      </c>
      <c r="P30" s="75">
        <f>+N30+O30</f>
        <v>4</v>
      </c>
      <c r="Q30" s="77" t="str">
        <f>IF(P30&lt;5,"Bajo",IF(P30=5,"Medio",IF(P30&lt;8,"Alto","Extremo")))</f>
        <v>Bajo</v>
      </c>
      <c r="R30" s="75" t="str">
        <f>L30</f>
        <v>CONTRATISTTA</v>
      </c>
      <c r="S30" s="72" t="s">
        <v>145</v>
      </c>
      <c r="T30" s="72" t="s">
        <v>146</v>
      </c>
    </row>
    <row r="31" spans="1:20" ht="99.75" customHeight="1">
      <c r="A31" s="70">
        <v>29</v>
      </c>
      <c r="B31" s="71" t="s">
        <v>23</v>
      </c>
      <c r="C31" s="71" t="s">
        <v>24</v>
      </c>
      <c r="D31" s="71" t="s">
        <v>25</v>
      </c>
      <c r="E31" s="71" t="s">
        <v>38</v>
      </c>
      <c r="F31" s="72" t="s">
        <v>147</v>
      </c>
      <c r="G31" s="73" t="s">
        <v>148</v>
      </c>
      <c r="H31" s="74">
        <v>2</v>
      </c>
      <c r="I31" s="71">
        <v>4</v>
      </c>
      <c r="J31" s="75">
        <f>+H31+I31</f>
        <v>6</v>
      </c>
      <c r="K31" s="76" t="str">
        <f>IF(J31&lt;5,"Bajo",IF(J31=5,"Medio",IF(J31&lt;8,"Alto","Extremo")))</f>
        <v>Alto</v>
      </c>
      <c r="L31" s="71" t="s">
        <v>143</v>
      </c>
      <c r="M31" s="72" t="s">
        <v>149</v>
      </c>
      <c r="N31" s="71">
        <v>2</v>
      </c>
      <c r="O31" s="71">
        <v>3</v>
      </c>
      <c r="P31" s="75">
        <v>5</v>
      </c>
      <c r="Q31" s="77" t="str">
        <f>IF(P31&lt;5,"Bajo",IF(P31=5,"Medio",IF(P31&lt;8,"Alto","Extremo")))</f>
        <v>Medio</v>
      </c>
      <c r="R31" s="75" t="str">
        <f>L31</f>
        <v>CONTRATISTTA</v>
      </c>
      <c r="S31" s="72" t="s">
        <v>128</v>
      </c>
      <c r="T31" s="72" t="s">
        <v>150</v>
      </c>
    </row>
    <row r="32" spans="1:20" ht="115.5" customHeight="1">
      <c r="A32" s="70">
        <v>29</v>
      </c>
      <c r="B32" s="71" t="s">
        <v>23</v>
      </c>
      <c r="C32" s="71" t="s">
        <v>24</v>
      </c>
      <c r="D32" s="71" t="s">
        <v>25</v>
      </c>
      <c r="E32" s="71" t="s">
        <v>38</v>
      </c>
      <c r="F32" s="72" t="s">
        <v>151</v>
      </c>
      <c r="G32" s="73" t="s">
        <v>142</v>
      </c>
      <c r="H32" s="74">
        <v>1</v>
      </c>
      <c r="I32" s="71">
        <v>4</v>
      </c>
      <c r="J32" s="75">
        <f>+H32+I32</f>
        <v>5</v>
      </c>
      <c r="K32" s="76" t="str">
        <f>IF(J32&lt;5,"Bajo",IF(J32=5,"Medio",IF(J32&lt;8,"Alto","Extremo")))</f>
        <v>Medio</v>
      </c>
      <c r="L32" s="71" t="s">
        <v>143</v>
      </c>
      <c r="M32" s="72" t="s">
        <v>152</v>
      </c>
      <c r="N32" s="71">
        <v>1</v>
      </c>
      <c r="O32" s="71">
        <v>3</v>
      </c>
      <c r="P32" s="75">
        <f>+N32+O32</f>
        <v>4</v>
      </c>
      <c r="Q32" s="77" t="str">
        <f>IF(P32&lt;5,"Bajo",IF(P32=5,"Medio",IF(P32&lt;8,"Alto","Extremo")))</f>
        <v>Bajo</v>
      </c>
      <c r="R32" s="75" t="str">
        <f>L32</f>
        <v>CONTRATISTTA</v>
      </c>
      <c r="S32" s="72" t="s">
        <v>153</v>
      </c>
      <c r="T32" s="72" t="s">
        <v>150</v>
      </c>
    </row>
    <row r="33" spans="1:6" ht="12.75" customHeight="1">
      <c r="F33" s="78"/>
    </row>
    <row r="34" spans="1:6" ht="12.75" customHeight="1">
      <c r="F34" s="78"/>
    </row>
    <row r="35" spans="1:6" ht="12.75" customHeight="1">
      <c r="F35" s="78"/>
    </row>
    <row r="36" spans="1:6" ht="12.75" customHeight="1">
      <c r="F36" s="78"/>
    </row>
    <row r="37" spans="1:6" ht="12.75" customHeight="1">
      <c r="F37" s="78"/>
    </row>
    <row r="38" spans="1:6" ht="12.75" customHeight="1">
      <c r="F38" s="78"/>
    </row>
    <row r="39" spans="1:6" ht="12.75" customHeight="1">
      <c r="F39" s="78"/>
    </row>
    <row r="40" spans="1:6" ht="12.75" customHeight="1">
      <c r="F40" s="78"/>
    </row>
    <row r="41" spans="1:6" ht="12.75" customHeight="1"/>
    <row r="42" spans="1:6" ht="12.75" customHeight="1"/>
    <row r="43" spans="1:6" ht="12.75" customHeight="1"/>
    <row r="44" spans="1:6" ht="12.75" customHeight="1"/>
    <row r="45" spans="1:6" ht="12.75" customHeight="1">
      <c r="A45" s="15"/>
    </row>
    <row r="46" spans="1:6" ht="12.75" customHeight="1"/>
    <row r="47" spans="1:6" ht="12.75" customHeight="1"/>
    <row r="48" spans="1:6" ht="12.75" customHeight="1"/>
    <row r="49" spans="1:1" ht="12.75" customHeight="1"/>
    <row r="50" spans="1:1" ht="12.75" customHeight="1"/>
    <row r="51" spans="1:1" ht="12.75" customHeight="1">
      <c r="A51" s="15"/>
    </row>
    <row r="52" spans="1:1" ht="12.75" customHeight="1"/>
    <row r="53" spans="1:1" ht="12.75" customHeight="1"/>
    <row r="54" spans="1:1" ht="12.75" customHeight="1">
      <c r="A54" s="15"/>
    </row>
    <row r="55" spans="1:1" ht="12.75" customHeight="1">
      <c r="A55" s="15"/>
    </row>
    <row r="56" spans="1:1" ht="12.75" customHeight="1">
      <c r="A56" s="15"/>
    </row>
    <row r="57" spans="1:1" ht="12.75" customHeight="1"/>
    <row r="58" spans="1:1" ht="12.75" customHeight="1"/>
    <row r="59" spans="1:1" ht="12.75" customHeight="1"/>
    <row r="60" spans="1:1" ht="12.75" customHeight="1"/>
    <row r="61" spans="1:1" ht="12.75" customHeight="1"/>
    <row r="62" spans="1:1" ht="12.75" customHeight="1"/>
    <row r="63" spans="1:1" ht="12.75" customHeight="1"/>
    <row r="64" spans="1:1" ht="12.75" customHeight="1"/>
    <row r="65" ht="12.75" customHeight="1"/>
    <row r="66" ht="12.75" customHeight="1"/>
    <row r="67" ht="12.75" customHeight="1"/>
    <row r="68" ht="12.75" customHeight="1"/>
  </sheetData>
  <mergeCells count="19">
    <mergeCell ref="K4:K5"/>
    <mergeCell ref="M4:M5"/>
    <mergeCell ref="N4:Q4"/>
    <mergeCell ref="A2:T2"/>
    <mergeCell ref="A1:T1"/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A3:T3"/>
    <mergeCell ref="S4:T4"/>
    <mergeCell ref="R4:R5"/>
    <mergeCell ref="J4:J5"/>
  </mergeCells>
  <conditionalFormatting sqref="J6:K28 P6:Q28 H29:K32">
    <cfRule type="cellIs" dxfId="13" priority="60" stopIfTrue="1" operator="between">
      <formula>10</formula>
      <formula>8</formula>
    </cfRule>
  </conditionalFormatting>
  <conditionalFormatting sqref="P6:P32 J6:J32">
    <cfRule type="cellIs" dxfId="12" priority="62" stopIfTrue="1" operator="between">
      <formula>1</formula>
      <formula>4</formula>
    </cfRule>
    <cfRule type="cellIs" dxfId="11" priority="63" stopIfTrue="1" operator="between">
      <formula>1</formula>
      <formula>4</formula>
    </cfRule>
    <cfRule type="cellIs" dxfId="10" priority="70" stopIfTrue="1" operator="between">
      <formula>4</formula>
      <formula>1</formula>
    </cfRule>
    <cfRule type="cellIs" dxfId="9" priority="71" stopIfTrue="1" operator="between">
      <formula>5</formula>
      <formula>5</formula>
    </cfRule>
    <cfRule type="cellIs" dxfId="8" priority="72" stopIfTrue="1" operator="between">
      <formula>6</formula>
      <formula>7</formula>
    </cfRule>
  </conditionalFormatting>
  <conditionalFormatting sqref="H29:I32 Q6:Q32 K6:K32">
    <cfRule type="containsText" dxfId="7" priority="61" stopIfTrue="1" operator="containsText" text="Bajo">
      <formula>NOT(ISERROR(SEARCH("Bajo",H6)))</formula>
    </cfRule>
  </conditionalFormatting>
  <conditionalFormatting sqref="H29:I32 Q6:Q32 K6:K32">
    <cfRule type="containsText" dxfId="6" priority="64" stopIfTrue="1" operator="containsText" text="Bajo">
      <formula>NOT(ISERROR(SEARCH("Bajo",H6)))</formula>
    </cfRule>
    <cfRule type="containsText" dxfId="5" priority="65" stopIfTrue="1" operator="containsText" text="Alto">
      <formula>NOT(ISERROR(SEARCH("Alto",H6)))</formula>
    </cfRule>
    <cfRule type="containsText" dxfId="4" priority="66" stopIfTrue="1" operator="containsText" text="Medio">
      <formula>NOT(ISERROR(SEARCH("Medio",H6)))</formula>
    </cfRule>
    <cfRule type="containsText" dxfId="3" priority="67" stopIfTrue="1" operator="containsText" text="Medio">
      <formula>NOT(ISERROR(SEARCH("Medio",H6)))</formula>
    </cfRule>
    <cfRule type="containsText" dxfId="2" priority="68" stopIfTrue="1" operator="containsText" text="Extremo">
      <formula>NOT(ISERROR(SEARCH("Extremo",H6)))</formula>
    </cfRule>
    <cfRule type="expression" dxfId="1" priority="69" stopIfTrue="1">
      <formula>"Extremo"</formula>
    </cfRule>
  </conditionalFormatting>
  <conditionalFormatting sqref="P29:Q32">
    <cfRule type="cellIs" dxfId="0" priority="59" stopIfTrue="1" operator="between">
      <formula>10</formula>
      <formula>8</formula>
    </cfRule>
  </conditionalFormatting>
  <pageMargins left="0.7" right="0.7" top="0.75" bottom="0.75" header="0.3" footer="0.3"/>
  <pageSetup scale="2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DB913-F35B-4CEB-BE4D-9EDC0521BB7D}">
  <dimension ref="A1:D21"/>
  <sheetViews>
    <sheetView workbookViewId="0">
      <selection activeCell="A2" sqref="A2:D2"/>
    </sheetView>
  </sheetViews>
  <sheetFormatPr defaultColWidth="11" defaultRowHeight="14.1"/>
  <cols>
    <col min="1" max="1" width="5.375" style="2" customWidth="1"/>
    <col min="2" max="2" width="94.125" style="2" customWidth="1"/>
    <col min="3" max="3" width="43" style="2" customWidth="1"/>
    <col min="4" max="4" width="4.5" style="2" customWidth="1"/>
    <col min="5" max="5" width="6.125" style="2" customWidth="1"/>
    <col min="6" max="16384" width="11" style="2"/>
  </cols>
  <sheetData>
    <row r="1" spans="1:4" ht="66.75" customHeight="1">
      <c r="A1" s="89" t="s">
        <v>154</v>
      </c>
      <c r="B1" s="89"/>
      <c r="C1" s="89"/>
      <c r="D1" s="89"/>
    </row>
    <row r="2" spans="1:4" ht="12.75" customHeight="1">
      <c r="A2" s="90" t="s">
        <v>155</v>
      </c>
      <c r="B2" s="91"/>
      <c r="C2" s="91"/>
      <c r="D2" s="91"/>
    </row>
    <row r="3" spans="1:4" ht="12.75" customHeight="1">
      <c r="A3" s="4" t="s">
        <v>156</v>
      </c>
      <c r="B3" s="3"/>
      <c r="C3" s="3"/>
      <c r="D3" s="3"/>
    </row>
    <row r="4" spans="1:4" ht="30" customHeight="1">
      <c r="A4" s="92" t="s">
        <v>157</v>
      </c>
      <c r="B4" s="93"/>
      <c r="C4" s="93"/>
      <c r="D4" s="93"/>
    </row>
    <row r="5" spans="1:4" ht="12.75" customHeight="1">
      <c r="A5" s="5" t="s">
        <v>158</v>
      </c>
      <c r="B5" s="5" t="s">
        <v>159</v>
      </c>
      <c r="C5" s="6" t="s">
        <v>160</v>
      </c>
    </row>
    <row r="6" spans="1:4" ht="15" customHeight="1">
      <c r="A6" s="7">
        <v>1</v>
      </c>
      <c r="B6" s="8"/>
      <c r="C6" s="9"/>
    </row>
    <row r="7" spans="1:4" ht="15" customHeight="1">
      <c r="A7" s="7">
        <v>2</v>
      </c>
      <c r="B7" s="8"/>
      <c r="C7" s="9"/>
    </row>
    <row r="8" spans="1:4" ht="15" customHeight="1">
      <c r="A8" s="7">
        <v>3</v>
      </c>
      <c r="B8" s="8"/>
      <c r="C8" s="9"/>
    </row>
    <row r="9" spans="1:4" ht="15" customHeight="1">
      <c r="A9" s="7">
        <v>4</v>
      </c>
      <c r="B9" s="8"/>
      <c r="C9" s="9"/>
    </row>
    <row r="10" spans="1:4" ht="15" customHeight="1">
      <c r="A10" s="7">
        <v>5</v>
      </c>
      <c r="B10" s="8"/>
      <c r="C10" s="9"/>
    </row>
    <row r="11" spans="1:4" ht="14.25" customHeight="1">
      <c r="A11" s="7">
        <v>6</v>
      </c>
      <c r="B11" s="10"/>
      <c r="C11" s="9"/>
    </row>
    <row r="12" spans="1:4" ht="14.25" customHeight="1">
      <c r="A12" s="7">
        <v>7</v>
      </c>
      <c r="B12" s="10"/>
      <c r="C12" s="9"/>
      <c r="D12" s="11"/>
    </row>
    <row r="13" spans="1:4" ht="14.25" customHeight="1">
      <c r="A13" s="7">
        <v>8</v>
      </c>
      <c r="B13" s="10"/>
      <c r="C13" s="9"/>
    </row>
    <row r="14" spans="1:4" ht="15" customHeight="1">
      <c r="A14" s="7">
        <v>9</v>
      </c>
      <c r="B14" s="8"/>
      <c r="C14" s="9"/>
    </row>
    <row r="15" spans="1:4" ht="14.25" customHeight="1">
      <c r="A15" s="7">
        <v>10</v>
      </c>
      <c r="B15" s="12"/>
      <c r="C15" s="13"/>
    </row>
    <row r="17" spans="1:2">
      <c r="A17" s="2" t="s">
        <v>161</v>
      </c>
      <c r="B17" s="14"/>
    </row>
    <row r="18" spans="1:2">
      <c r="B18" s="14"/>
    </row>
    <row r="19" spans="1:2">
      <c r="B19" s="14"/>
    </row>
    <row r="20" spans="1:2">
      <c r="B20" s="14"/>
    </row>
    <row r="21" spans="1:2">
      <c r="B21" s="14"/>
    </row>
  </sheetData>
  <mergeCells count="3">
    <mergeCell ref="A1:D1"/>
    <mergeCell ref="A2:D2"/>
    <mergeCell ref="A4: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"/>
  <sheetViews>
    <sheetView view="pageBreakPreview" zoomScaleNormal="100" zoomScaleSheetLayoutView="100" workbookViewId="0">
      <selection sqref="A1:I1"/>
    </sheetView>
  </sheetViews>
  <sheetFormatPr defaultColWidth="11" defaultRowHeight="14.1"/>
  <cols>
    <col min="9" max="9" width="12.875" customWidth="1"/>
  </cols>
  <sheetData>
    <row r="1" spans="1:9" ht="15">
      <c r="A1" s="94" t="s">
        <v>162</v>
      </c>
      <c r="B1" s="94"/>
      <c r="C1" s="94"/>
      <c r="D1" s="94"/>
      <c r="E1" s="94"/>
      <c r="F1" s="94"/>
      <c r="G1" s="94"/>
      <c r="H1" s="94"/>
      <c r="I1" s="94"/>
    </row>
  </sheetData>
  <mergeCells count="1">
    <mergeCell ref="A1:I1"/>
  </mergeCells>
  <pageMargins left="0.7" right="0.7" top="0.75" bottom="0.75" header="0.3" footer="0.3"/>
  <pageSetup scale="82" orientation="portrait" r:id="rId1"/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4"/>
  <sheetViews>
    <sheetView view="pageBreakPreview" zoomScaleNormal="100" zoomScaleSheetLayoutView="100" workbookViewId="0">
      <selection sqref="A1:D1"/>
    </sheetView>
  </sheetViews>
  <sheetFormatPr defaultColWidth="11" defaultRowHeight="14.1"/>
  <cols>
    <col min="4" max="4" width="20.125" customWidth="1"/>
  </cols>
  <sheetData>
    <row r="1" spans="1:5" ht="15">
      <c r="A1" s="94" t="s">
        <v>163</v>
      </c>
      <c r="B1" s="94"/>
      <c r="C1" s="94"/>
      <c r="D1" s="94"/>
      <c r="E1" s="1"/>
    </row>
    <row r="14" spans="1:5" ht="57" customHeight="1"/>
  </sheetData>
  <mergeCells count="1">
    <mergeCell ref="A1:D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2"/>
  <sheetViews>
    <sheetView view="pageBreakPreview" zoomScaleNormal="100" zoomScaleSheetLayoutView="100" workbookViewId="0">
      <selection activeCell="L7" sqref="L7"/>
    </sheetView>
  </sheetViews>
  <sheetFormatPr defaultColWidth="11" defaultRowHeight="14.1"/>
  <cols>
    <col min="9" max="9" width="12.5" customWidth="1"/>
  </cols>
  <sheetData>
    <row r="1" spans="1:9" ht="15">
      <c r="A1" s="94" t="s">
        <v>162</v>
      </c>
      <c r="B1" s="94"/>
      <c r="C1" s="94"/>
      <c r="D1" s="94"/>
      <c r="E1" s="94"/>
      <c r="F1" s="94"/>
      <c r="G1" s="94"/>
      <c r="H1" s="94"/>
      <c r="I1" s="94"/>
    </row>
    <row r="22" ht="20.25" customHeight="1"/>
  </sheetData>
  <mergeCells count="1">
    <mergeCell ref="A1:I1"/>
  </mergeCells>
  <pageMargins left="0.7" right="0.7" top="0.75" bottom="0.75" header="0.3" footer="0.3"/>
  <pageSetup scale="8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"/>
  <sheetViews>
    <sheetView view="pageBreakPreview" zoomScaleNormal="100" zoomScaleSheetLayoutView="100" workbookViewId="0">
      <selection activeCell="E14" sqref="E14"/>
    </sheetView>
  </sheetViews>
  <sheetFormatPr defaultColWidth="11" defaultRowHeight="14.1"/>
  <cols>
    <col min="3" max="3" width="11.5" customWidth="1"/>
  </cols>
  <sheetData>
    <row r="1" spans="1:3" ht="15">
      <c r="A1" s="94" t="s">
        <v>164</v>
      </c>
      <c r="B1" s="94"/>
      <c r="C1" s="94"/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af1a8e7-50c0-4a08-a12d-46053eef02ff">
      <Terms xmlns="http://schemas.microsoft.com/office/infopath/2007/PartnerControls"/>
    </lcf76f155ced4ddcb4097134ff3c332f>
    <TaxCatchAll xmlns="440ad6e9-74fc-41c0-90ce-2f3dee24499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623FAB269F4A458E842BC328B6791D" ma:contentTypeVersion="20" ma:contentTypeDescription="Crear nuevo documento." ma:contentTypeScope="" ma:versionID="171ec4270a7517cfab954fe506e7ba13">
  <xsd:schema xmlns:xsd="http://www.w3.org/2001/XMLSchema" xmlns:xs="http://www.w3.org/2001/XMLSchema" xmlns:p="http://schemas.microsoft.com/office/2006/metadata/properties" xmlns:ns1="http://schemas.microsoft.com/sharepoint/v3" xmlns:ns2="7af1a8e7-50c0-4a08-a12d-46053eef02ff" xmlns:ns3="440ad6e9-74fc-41c0-90ce-2f3dee244990" targetNamespace="http://schemas.microsoft.com/office/2006/metadata/properties" ma:root="true" ma:fieldsID="790b04730594abcddcb08cfc870d048d" ns1:_="" ns2:_="" ns3:_="">
    <xsd:import namespace="http://schemas.microsoft.com/sharepoint/v3"/>
    <xsd:import namespace="7af1a8e7-50c0-4a08-a12d-46053eef02ff"/>
    <xsd:import namespace="440ad6e9-74fc-41c0-90ce-2f3dee2449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f1a8e7-50c0-4a08-a12d-46053eef02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4feee06-36c4-4f57-8b48-abef818b09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ad6e9-74fc-41c0-90ce-2f3dee2449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f1338fc-98d7-4103-a9b0-c2e7b78af852}" ma:internalName="TaxCatchAll" ma:showField="CatchAllData" ma:web="440ad6e9-74fc-41c0-90ce-2f3dee2449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521695-388C-4AD7-BABC-C6164280A1B6}"/>
</file>

<file path=customXml/itemProps2.xml><?xml version="1.0" encoding="utf-8"?>
<ds:datastoreItem xmlns:ds="http://schemas.openxmlformats.org/officeDocument/2006/customXml" ds:itemID="{BFAE27BA-A6D0-4AB6-A142-EFDEC306C49A}"/>
</file>

<file path=customXml/itemProps3.xml><?xml version="1.0" encoding="utf-8"?>
<ds:datastoreItem xmlns:ds="http://schemas.openxmlformats.org/officeDocument/2006/customXml" ds:itemID="{DD7AD62A-B679-4DD7-BB44-B1B0B2F6BD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Ignacio Sánchez Castillo</dc:creator>
  <cp:keywords/>
  <dc:description/>
  <cp:lastModifiedBy>Johana Alexandra Rendón Vargas</cp:lastModifiedBy>
  <cp:revision/>
  <dcterms:created xsi:type="dcterms:W3CDTF">2019-07-11T14:55:28Z</dcterms:created>
  <dcterms:modified xsi:type="dcterms:W3CDTF">2025-03-20T00:38:00Z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0x010100D1623FAB269F4A458E842BC328B6791D</vt:lpwstr>
  </property>
  <property fmtid="{D5CDD505-2E9C-101B-9397-08002B2CF9AE}" pid="3" name="MediaServiceImageTags">
    <vt:lpwstr/>
  </property>
</Properties>
</file>