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4"/>
  <workbookPr/>
  <mc:AlternateContent xmlns:mc="http://schemas.openxmlformats.org/markup-compatibility/2006">
    <mc:Choice Requires="x15">
      <x15ac:absPath xmlns:x15ac="http://schemas.microsoft.com/office/spreadsheetml/2010/11/ac" url="/Users/juansebastianarbelaeztorres/Downloads/"/>
    </mc:Choice>
  </mc:AlternateContent>
  <xr:revisionPtr revIDLastSave="0" documentId="13_ncr:1_{B2936B4A-B6F4-C041-B187-CA2BC77C55FB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Oferta Económica" sheetId="2" r:id="rId1"/>
  </sheets>
  <definedNames>
    <definedName name="_xlnm.Print_Area" localSheetId="0">'Oferta Económica'!$A$1:$I$71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2" l="1"/>
  <c r="I63" i="2"/>
  <c r="G63" i="2"/>
  <c r="E61" i="2"/>
  <c r="E60" i="2"/>
  <c r="E59" i="2"/>
  <c r="E58" i="2"/>
  <c r="E57" i="2"/>
  <c r="I56" i="2"/>
  <c r="G56" i="2"/>
  <c r="E56" i="2"/>
  <c r="I46" i="2"/>
  <c r="G46" i="2"/>
  <c r="E46" i="2"/>
  <c r="G43" i="2"/>
  <c r="E43" i="2"/>
  <c r="I43" i="2"/>
  <c r="I30" i="2"/>
  <c r="G30" i="2"/>
  <c r="E30" i="2"/>
  <c r="E27" i="2"/>
  <c r="E23" i="2"/>
  <c r="E20" i="2"/>
  <c r="I23" i="2"/>
  <c r="G23" i="2"/>
  <c r="I27" i="2"/>
  <c r="G27" i="2"/>
  <c r="I20" i="2"/>
  <c r="G20" i="2"/>
  <c r="E34" i="2" l="1"/>
  <c r="E35" i="2" s="1"/>
  <c r="G58" i="2"/>
  <c r="I58" i="2"/>
  <c r="I34" i="2"/>
  <c r="I35" i="2" s="1"/>
  <c r="G34" i="2"/>
  <c r="G35" i="2" s="1"/>
  <c r="I57" i="2" l="1"/>
  <c r="G59" i="2"/>
  <c r="G60" i="2" s="1"/>
  <c r="G57" i="2"/>
  <c r="I59" i="2"/>
  <c r="I60" i="2" s="1"/>
  <c r="I61" i="2" l="1"/>
  <c r="G61" i="2"/>
</calcChain>
</file>

<file path=xl/sharedStrings.xml><?xml version="1.0" encoding="utf-8"?>
<sst xmlns="http://schemas.openxmlformats.org/spreadsheetml/2006/main" count="139" uniqueCount="97">
  <si>
    <t>FONDO DE ENERGÍAS NO CONVENCIONALES Y GESTIÓN EFICIENTE DE LA ENERGÍA – FENOGE</t>
  </si>
  <si>
    <t>INVITACIÓN A COTIZAR SIP No. 017 - 2023 (SIP-017-2023-FENOGE)</t>
  </si>
  <si>
    <t>ANEXO 1 - FORMATO DE INFORMACIÓN APORTADA POR LOS PREOVEEDORES- COTIZACIÓN</t>
  </si>
  <si>
    <t>COTIZANTE</t>
  </si>
  <si>
    <t>NIT</t>
  </si>
  <si>
    <t>Instrucciones para el diligenciamiento:</t>
  </si>
  <si>
    <t xml:space="preserve">2. El A.I.U. y su discriminación deben estar en porcentaje. </t>
  </si>
  <si>
    <t>Capacidad</t>
  </si>
  <si>
    <t>1,5 kWp</t>
  </si>
  <si>
    <t>2,0 kWp</t>
  </si>
  <si>
    <t>2,5 kWp</t>
  </si>
  <si>
    <t>ITEM</t>
  </si>
  <si>
    <t>DESCRIPCIÓN</t>
  </si>
  <si>
    <t>Und</t>
  </si>
  <si>
    <t>Cant. (unds)</t>
  </si>
  <si>
    <t>GLB</t>
  </si>
  <si>
    <t xml:space="preserve">Suministro, transporte y puesta en marcha de paneles solares </t>
  </si>
  <si>
    <t xml:space="preserve"> SUB TOTAL</t>
  </si>
  <si>
    <t xml:space="preserve">ADMINISTRACIÓN </t>
  </si>
  <si>
    <t>IMPREVISTOS</t>
  </si>
  <si>
    <t>UTILIDAD</t>
  </si>
  <si>
    <t>IVA SOBRE UTILIDAD</t>
  </si>
  <si>
    <t>FIRMA</t>
  </si>
  <si>
    <t xml:space="preserve">Nombre Representante Legal: </t>
  </si>
  <si>
    <t>Documento de identificación:</t>
  </si>
  <si>
    <t>Correo:</t>
  </si>
  <si>
    <t>Número de contacto:</t>
  </si>
  <si>
    <t>Fecha:</t>
  </si>
  <si>
    <t>1. El cotizante sólo deberá diligenciar las celdas resaltadas en amarillo.</t>
  </si>
  <si>
    <t>3. Para cotizar deberá tener en cuenta el valor de los bienes, servicios y obras considerando la totalidad de requisitos, condiciones, obligaciones, especificaciones técnicas, entre otras.</t>
  </si>
  <si>
    <t>4. El cotizante deberá tener en cuenta todos los tributos a que haya lugar, incluyendo los tributos municipales, departamentales y nacionales, y todas las contribuciones y estampillas e impuestos de acuerdo con el tipo de contrato, el objeto y el lugar de ejecución y considerar que el proyecto contempla el trámite de incentivos tributarios ante la UPME.</t>
  </si>
  <si>
    <t>Valor total SSFV capacidad de 1,5kWp</t>
  </si>
  <si>
    <t>Valor total SSFV capacidad de 2,0kWp</t>
  </si>
  <si>
    <t>Valor total SSFV capacidad de 2,5kWp</t>
  </si>
  <si>
    <t>A1</t>
  </si>
  <si>
    <t>A2</t>
  </si>
  <si>
    <t>A3</t>
  </si>
  <si>
    <t>A4</t>
  </si>
  <si>
    <t>A5</t>
  </si>
  <si>
    <t>B1</t>
  </si>
  <si>
    <t>B2</t>
  </si>
  <si>
    <t>Suministro, transporte, instalación y puesta en marcha de inversores</t>
  </si>
  <si>
    <t>Suministro, transporte, instalación y puesta en marcha de Trazado AC/DC (incluye acometida strings - gabinetes, gabinetes o tableros o cerramientos para albergar equipos solares, de monitoreo, comunicación y de medida, acometida gabinetes - inversores, tubería, protecciones, tableros y acometida AC)</t>
  </si>
  <si>
    <t>Suministro, transporte, instalación y puesta en marcha equipos de comunicaciones y monitoreo con gestión de conexión a redes de comunicación alámbricas o inalámbricas</t>
  </si>
  <si>
    <t>Suministro, transporte, instalación y puesta en marcha de medidores bidireccionales</t>
  </si>
  <si>
    <t>Suministro, transporte e instalación de materiales y equipos de sistema de puesta a tierra (SPT)</t>
  </si>
  <si>
    <t>Suministro, transporte e instalación de materiales y equipos de apantallamiento</t>
  </si>
  <si>
    <t>Suministro, transporte e instalación de estructura soporte de paneles (incluye cimentación)</t>
  </si>
  <si>
    <t>Obras menores resanes, regatas y pasamuros</t>
  </si>
  <si>
    <t>Componente 5: Sensibilización y capacitación</t>
  </si>
  <si>
    <t>Componente 3: Factibilidad y diseño de los SISFV</t>
  </si>
  <si>
    <t>Factibilidad de los SISFV</t>
  </si>
  <si>
    <t>Diseño detallado de los SISFV</t>
  </si>
  <si>
    <t>B1.1</t>
  </si>
  <si>
    <t>B1.2</t>
  </si>
  <si>
    <t>B2.1</t>
  </si>
  <si>
    <t>B2.2</t>
  </si>
  <si>
    <t>B2.3</t>
  </si>
  <si>
    <t>B2.4</t>
  </si>
  <si>
    <t>B2.5</t>
  </si>
  <si>
    <t>B2.6</t>
  </si>
  <si>
    <t>B2.7</t>
  </si>
  <si>
    <t>B2.8</t>
  </si>
  <si>
    <t>B2.9</t>
  </si>
  <si>
    <t>A1.2</t>
  </si>
  <si>
    <t>Implementación de estrategia</t>
  </si>
  <si>
    <t>Diseño de estrategia</t>
  </si>
  <si>
    <t>A1.1</t>
  </si>
  <si>
    <t xml:space="preserve">Priorización de beneficiarios </t>
  </si>
  <si>
    <t xml:space="preserve">Caracterización de beneficiarios </t>
  </si>
  <si>
    <t>A2.1</t>
  </si>
  <si>
    <t>A2.2</t>
  </si>
  <si>
    <t>Componente 6: Desmantelamiento y disposición final del SISFV</t>
  </si>
  <si>
    <t xml:space="preserve">Componente 2: Caracterización y priorización de beneficiarios </t>
  </si>
  <si>
    <t xml:space="preserve">Componente 1: Diseño e implementación de estrategia de socialización, divulgación y comunicación del programa </t>
  </si>
  <si>
    <t>Implementación y ejecución del Plan de Desmantelamiento y disposición final*</t>
  </si>
  <si>
    <t>Diseño de Plan de Desmantelamiento y disposición final</t>
  </si>
  <si>
    <t>A4.1</t>
  </si>
  <si>
    <t>A4.2</t>
  </si>
  <si>
    <t xml:space="preserve">Componente 7: Monitoreo y Mantenimiento </t>
  </si>
  <si>
    <t>Diseño Metodología de Monitoreo del programa</t>
  </si>
  <si>
    <t>A5.1</t>
  </si>
  <si>
    <t>A5.2</t>
  </si>
  <si>
    <t>A5.3</t>
  </si>
  <si>
    <t xml:space="preserve">Implementación de la metodología de Monitoreo del programa </t>
  </si>
  <si>
    <t>Mantenimiento preventivo, predictivo*</t>
  </si>
  <si>
    <t>B - FACTIBILIDAD, DISEÑO, SUMINISTRO Y OBRA -  Componente 3 y Componente 4 (favor incluir valores con AIU)
NOTA: Todos los elementos considerados deben cumplir con la normatividad vigente aplicable  y las especificaciones técnicas mínimas dispuesta en el Anexo 3.Fa</t>
  </si>
  <si>
    <t>A - SERVICIOS - Componentes 1, 2, 5, 6 y 7 : favor incluir valores con IVA y demás tributos aplicables</t>
  </si>
  <si>
    <t>Componente 4: Suministro, transporte y puesta en marcha del SISFV</t>
  </si>
  <si>
    <r>
      <t xml:space="preserve">TOTAL SERVICIOS PARA </t>
    </r>
    <r>
      <rPr>
        <b/>
        <u/>
        <sz val="10"/>
        <color theme="1"/>
        <rFont val="Nunito"/>
      </rPr>
      <t>2000</t>
    </r>
    <r>
      <rPr>
        <b/>
        <sz val="10"/>
        <color theme="1"/>
        <rFont val="Nunito"/>
      </rPr>
      <t xml:space="preserve"> SISFV (INCLUYE IVA)</t>
    </r>
  </si>
  <si>
    <t>VALOR TOTAL OFERTA PARA 2000 SISFV</t>
  </si>
  <si>
    <t>Se debe cotizar el desarrollo de las componentes 1, 2, 5, 6, y 7 para 2000 SISFV</t>
  </si>
  <si>
    <r>
      <t xml:space="preserve">5. Para cotizar los items </t>
    </r>
    <r>
      <rPr>
        <b/>
        <sz val="10"/>
        <color rgb="FF000000"/>
        <rFont val="Calibri Light"/>
        <family val="2"/>
        <scheme val="major"/>
      </rPr>
      <t>A - SERVICIOS</t>
    </r>
    <r>
      <rPr>
        <sz val="10"/>
        <color rgb="FF000000"/>
        <rFont val="Calibri Light"/>
        <family val="2"/>
        <scheme val="major"/>
      </rPr>
      <t xml:space="preserve"> considerar una cantidad de 2,000 soluciones instaladas por cada capacidad.</t>
    </r>
  </si>
  <si>
    <t>VALOR  DE LOS SERVICIOS POR CADA SISFV (INCLUYE IVA)</t>
  </si>
  <si>
    <t>*Se aclara que los A4.2 y A5.3, podrán ser ejecutados a través de contratos adicionales, teniendo en cuenta que la escala de tiempo para su ejecución supera el plazo contractual estimado.</t>
  </si>
  <si>
    <r>
      <t>6. Para cotizar los items</t>
    </r>
    <r>
      <rPr>
        <b/>
        <sz val="10"/>
        <color rgb="FF000000"/>
        <rFont val="Calibri Light"/>
        <family val="2"/>
        <scheme val="major"/>
      </rPr>
      <t xml:space="preserve"> B- FACTIBILIDAD, DISEÑO, SUMINISTRO Y OBRA</t>
    </r>
    <r>
      <rPr>
        <sz val="10"/>
        <color rgb="FF000000"/>
        <rFont val="Calibri Light"/>
        <family val="2"/>
        <scheme val="major"/>
      </rPr>
      <t xml:space="preserve"> considerar los valores globales de cada item para la instalación de un (1) SISFV por cada capacidad. Igualmente se debe considerar que se pretende la instalación de 2000 SISFV.</t>
    </r>
  </si>
  <si>
    <t>VALOR TOTAL POR UN (1) SISFV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</si>
</sst>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5" formatCode="&quot;$&quot;\ #,##0"/>
  </numFmts>
  <fonts count="27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Nunito"/>
    </font>
    <font>
      <sz val="10"/>
      <color theme="1"/>
      <name val="Nunito"/>
    </font>
    <font>
      <b/>
      <sz val="10"/>
      <name val="Nunito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color rgb="FFFF0000"/>
      <name val="Nunito"/>
    </font>
    <font>
      <sz val="10"/>
      <color rgb="FFFF0000"/>
      <name val="Nunito"/>
    </font>
    <font>
      <sz val="10"/>
      <color rgb="FFFF0000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rgb="FFFF0000"/>
      <name val="Calibri"/>
      <family val="2"/>
      <scheme val="minor"/>
    </font>
    <font>
      <b/>
      <sz val="10"/>
      <color rgb="FF000000"/>
      <name val="Calibri Light"/>
      <family val="2"/>
      <scheme val="major"/>
    </font>
    <font>
      <sz val="10"/>
      <color rgb="FF000000"/>
      <name val="Calibri"/>
      <family val="2"/>
    </font>
    <font>
      <b/>
      <sz val="12"/>
      <color rgb="FF000000"/>
      <name val="Nunito"/>
    </font>
    <font>
      <b/>
      <sz val="10"/>
      <color rgb="FF000000"/>
      <name val="Nunito"/>
    </font>
    <font>
      <b/>
      <sz val="10"/>
      <color rgb="FF000000"/>
      <name val="Calibri"/>
      <family val="2"/>
      <scheme val="minor"/>
    </font>
    <font>
      <b/>
      <sz val="10"/>
      <color theme="0"/>
      <name val="Nunito"/>
    </font>
    <font>
      <b/>
      <u/>
      <sz val="10"/>
      <color theme="1"/>
      <name val="Nunito"/>
    </font>
    <font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CB9CA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7" tint="0.79998168889431442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3" xfId="0" applyFont="1" applyBorder="1"/>
    <xf numFmtId="0" fontId="3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9" fontId="3" fillId="7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5" fillId="6" borderId="0" xfId="0" applyFont="1" applyFill="1" applyAlignment="1">
      <alignment horizontal="center" vertical="center"/>
    </xf>
    <xf numFmtId="0" fontId="18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2" fillId="0" borderId="8" xfId="0" applyFont="1" applyBorder="1"/>
    <xf numFmtId="0" fontId="7" fillId="0" borderId="8" xfId="0" applyFont="1" applyBorder="1" applyAlignment="1">
      <alignment vertical="center"/>
    </xf>
    <xf numFmtId="0" fontId="2" fillId="0" borderId="9" xfId="0" applyFont="1" applyBorder="1"/>
    <xf numFmtId="0" fontId="20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22" fillId="8" borderId="1" xfId="0" applyFont="1" applyFill="1" applyBorder="1" applyAlignment="1">
      <alignment horizontal="left" vertical="center" wrapText="1"/>
    </xf>
    <xf numFmtId="164" fontId="23" fillId="0" borderId="1" xfId="0" applyNumberFormat="1" applyFont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23" fillId="10" borderId="12" xfId="0" applyFont="1" applyFill="1" applyBorder="1" applyAlignment="1">
      <alignment horizontal="center" vertical="center" wrapText="1"/>
    </xf>
    <xf numFmtId="0" fontId="23" fillId="10" borderId="13" xfId="0" applyFont="1" applyFill="1" applyBorder="1" applyAlignment="1">
      <alignment horizontal="justify" vertical="center" wrapText="1"/>
    </xf>
    <xf numFmtId="0" fontId="2" fillId="10" borderId="13" xfId="0" applyFont="1" applyFill="1" applyBorder="1" applyAlignment="1">
      <alignment horizontal="center" vertical="center"/>
    </xf>
    <xf numFmtId="164" fontId="2" fillId="11" borderId="13" xfId="0" applyNumberFormat="1" applyFont="1" applyFill="1" applyBorder="1" applyAlignment="1">
      <alignment horizontal="center" vertical="center"/>
    </xf>
    <xf numFmtId="164" fontId="2" fillId="11" borderId="14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24" fillId="9" borderId="12" xfId="0" applyFont="1" applyFill="1" applyBorder="1" applyAlignment="1">
      <alignment horizontal="center" vertical="center" wrapText="1"/>
    </xf>
    <xf numFmtId="0" fontId="24" fillId="9" borderId="13" xfId="0" applyFont="1" applyFill="1" applyBorder="1" applyAlignment="1">
      <alignment horizontal="center" vertical="center" wrapText="1"/>
    </xf>
    <xf numFmtId="165" fontId="2" fillId="11" borderId="13" xfId="0" applyNumberFormat="1" applyFont="1" applyFill="1" applyBorder="1" applyAlignment="1">
      <alignment horizontal="center" vertical="center"/>
    </xf>
    <xf numFmtId="0" fontId="18" fillId="10" borderId="0" xfId="0" applyFont="1" applyFill="1"/>
    <xf numFmtId="0" fontId="0" fillId="10" borderId="0" xfId="0" applyFill="1"/>
    <xf numFmtId="0" fontId="2" fillId="0" borderId="11" xfId="0" applyFont="1" applyBorder="1" applyAlignment="1">
      <alignment horizontal="left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left" vertical="center" wrapText="1"/>
    </xf>
    <xf numFmtId="164" fontId="26" fillId="0" borderId="1" xfId="0" applyNumberFormat="1" applyFont="1" applyBorder="1" applyAlignment="1">
      <alignment horizontal="center" vertical="center"/>
    </xf>
    <xf numFmtId="164" fontId="2" fillId="12" borderId="13" xfId="0" applyNumberFormat="1" applyFont="1" applyFill="1" applyBorder="1" applyAlignment="1">
      <alignment horizontal="center" vertical="center"/>
    </xf>
    <xf numFmtId="164" fontId="2" fillId="12" borderId="14" xfId="0" applyNumberFormat="1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1" fillId="0" borderId="0" xfId="0" applyFont="1"/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24" fillId="9" borderId="13" xfId="0" applyFont="1" applyFill="1" applyBorder="1" applyAlignment="1">
      <alignment horizontal="center" vertical="center" wrapText="1"/>
    </xf>
    <xf numFmtId="0" fontId="24" fillId="9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146843</xdr:colOff>
      <xdr:row>0</xdr:row>
      <xdr:rowOff>111125</xdr:rowOff>
    </xdr:from>
    <xdr:to>
      <xdr:col>1</xdr:col>
      <xdr:colOff>845342</xdr:colOff>
      <xdr:row>3</xdr:row>
      <xdr:rowOff>89144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7D947A7-E6D7-9845-8DE1-CD1E9657204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843" y="111125"/>
          <a:ext cx="1714499" cy="54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8BF21-B1F1-134C-8E31-08A4E69F8CF0}">
  <dimension ref="A1:L72"/>
  <sheetViews>
    <sheetView showGridLines="0" tabSelected="1" view="pageBreakPreview" topLeftCell="A40" zoomScale="96" zoomScaleNormal="80" zoomScaleSheetLayoutView="96" workbookViewId="0">
      <selection activeCell="E64" sqref="E64"/>
    </sheetView>
  </sheetViews>
  <sheetFormatPr baseColWidth="10" defaultColWidth="11.5" defaultRowHeight="15" x14ac:dyDescent="0.2"/>
  <cols>
    <col min="1" max="1" width="13.33203125" customWidth="1"/>
    <col min="2" max="2" width="56.5" customWidth="1"/>
    <col min="3" max="3" width="11.33203125" customWidth="1"/>
    <col min="4" max="4" width="13.5" customWidth="1"/>
    <col min="5" max="5" width="31.6640625" customWidth="1"/>
    <col min="6" max="7" width="20.5" customWidth="1"/>
    <col min="8" max="8" width="15" customWidth="1"/>
    <col min="9" max="9" width="23.33203125" customWidth="1"/>
    <col min="10" max="10" width="71.33203125" style="22" customWidth="1"/>
    <col min="11" max="11" width="18.83203125" style="22" bestFit="1" customWidth="1"/>
    <col min="12" max="12" width="17.5" customWidth="1"/>
  </cols>
  <sheetData>
    <row r="1" spans="1:12" s="3" customFormat="1" x14ac:dyDescent="0.2">
      <c r="A1" s="108" t="s">
        <v>0</v>
      </c>
      <c r="B1" s="109"/>
      <c r="C1" s="109"/>
      <c r="D1" s="109"/>
      <c r="E1" s="109"/>
      <c r="F1" s="109"/>
      <c r="G1" s="109"/>
      <c r="H1" s="109"/>
      <c r="I1" s="110"/>
      <c r="J1" s="18"/>
      <c r="K1" s="18"/>
      <c r="L1" s="2"/>
    </row>
    <row r="2" spans="1:12" s="3" customFormat="1" x14ac:dyDescent="0.2">
      <c r="A2" s="111" t="s">
        <v>1</v>
      </c>
      <c r="B2" s="112"/>
      <c r="C2" s="112"/>
      <c r="D2" s="112"/>
      <c r="E2" s="112"/>
      <c r="F2" s="112"/>
      <c r="G2" s="112"/>
      <c r="H2" s="112"/>
      <c r="I2" s="113"/>
      <c r="J2" s="18"/>
      <c r="K2" s="18"/>
      <c r="L2" s="2"/>
    </row>
    <row r="3" spans="1:12" s="3" customFormat="1" x14ac:dyDescent="0.2">
      <c r="A3" s="114" t="s">
        <v>2</v>
      </c>
      <c r="B3" s="115"/>
      <c r="C3" s="115"/>
      <c r="D3" s="115"/>
      <c r="E3" s="115"/>
      <c r="F3" s="115"/>
      <c r="G3" s="115"/>
      <c r="H3" s="115"/>
      <c r="I3" s="116"/>
      <c r="J3" s="18"/>
      <c r="K3" s="18"/>
      <c r="L3" s="2"/>
    </row>
    <row r="4" spans="1:12" s="3" customFormat="1" x14ac:dyDescent="0.2">
      <c r="A4" s="117"/>
      <c r="B4" s="117"/>
      <c r="C4" s="117"/>
      <c r="D4" s="117"/>
      <c r="E4" s="117"/>
      <c r="F4" s="117"/>
      <c r="G4" s="117"/>
      <c r="H4" s="117"/>
      <c r="I4" s="117"/>
      <c r="J4" s="19"/>
      <c r="K4" s="19"/>
    </row>
    <row r="5" spans="1:12" s="3" customFormat="1" x14ac:dyDescent="0.2">
      <c r="A5" s="118" t="s">
        <v>3</v>
      </c>
      <c r="B5" s="118"/>
      <c r="C5" s="118"/>
      <c r="D5" s="118"/>
      <c r="E5" s="118"/>
      <c r="F5" s="118"/>
      <c r="G5" s="118"/>
      <c r="H5" s="118"/>
      <c r="I5" s="118"/>
      <c r="J5" s="19"/>
      <c r="K5" s="19"/>
    </row>
    <row r="6" spans="1:12" s="3" customFormat="1" ht="16" x14ac:dyDescent="0.2">
      <c r="A6" s="12" t="s">
        <v>3</v>
      </c>
      <c r="B6" s="101"/>
      <c r="C6" s="101"/>
      <c r="D6" s="101"/>
      <c r="E6" s="101"/>
      <c r="F6" s="101"/>
      <c r="G6" s="101"/>
      <c r="H6" s="101"/>
      <c r="I6" s="101"/>
      <c r="J6" s="19"/>
      <c r="K6" s="19"/>
    </row>
    <row r="7" spans="1:12" s="3" customFormat="1" ht="16" x14ac:dyDescent="0.2">
      <c r="A7" s="12" t="s">
        <v>4</v>
      </c>
      <c r="B7" s="101"/>
      <c r="C7" s="101"/>
      <c r="D7" s="101"/>
      <c r="E7" s="101"/>
      <c r="F7" s="101"/>
      <c r="G7" s="101"/>
      <c r="H7" s="101"/>
      <c r="I7" s="101"/>
      <c r="J7" s="19"/>
      <c r="K7" s="19"/>
    </row>
    <row r="8" spans="1:12" s="4" customFormat="1" x14ac:dyDescent="0.2">
      <c r="A8" s="78" t="s">
        <v>5</v>
      </c>
      <c r="B8" s="79"/>
      <c r="C8" s="79"/>
      <c r="D8" s="79"/>
      <c r="E8" s="79"/>
      <c r="F8" s="79"/>
      <c r="G8" s="79"/>
      <c r="H8" s="79"/>
      <c r="I8" s="80"/>
      <c r="J8" s="25"/>
      <c r="K8" s="23"/>
    </row>
    <row r="9" spans="1:12" x14ac:dyDescent="0.2">
      <c r="A9" s="102" t="s">
        <v>28</v>
      </c>
      <c r="B9" s="103"/>
      <c r="C9" s="103"/>
      <c r="D9" s="103"/>
      <c r="E9" s="103"/>
      <c r="F9" s="103"/>
      <c r="G9" s="103"/>
      <c r="H9" s="103"/>
      <c r="I9" s="104"/>
      <c r="J9" s="20"/>
    </row>
    <row r="10" spans="1:12" x14ac:dyDescent="0.2">
      <c r="A10" s="102" t="s">
        <v>6</v>
      </c>
      <c r="B10" s="103"/>
      <c r="C10" s="103"/>
      <c r="D10" s="103"/>
      <c r="E10" s="103"/>
      <c r="F10" s="103"/>
      <c r="G10" s="103"/>
      <c r="H10" s="103"/>
      <c r="I10" s="104"/>
      <c r="J10" s="20"/>
    </row>
    <row r="11" spans="1:12" x14ac:dyDescent="0.2">
      <c r="A11" s="105" t="s">
        <v>29</v>
      </c>
      <c r="B11" s="106"/>
      <c r="C11" s="106"/>
      <c r="D11" s="106"/>
      <c r="E11" s="106"/>
      <c r="F11" s="106"/>
      <c r="G11" s="106"/>
      <c r="H11" s="106"/>
      <c r="I11" s="107"/>
      <c r="J11" s="21"/>
    </row>
    <row r="12" spans="1:12" ht="33.75" customHeight="1" x14ac:dyDescent="0.2">
      <c r="A12" s="87" t="s">
        <v>30</v>
      </c>
      <c r="B12" s="88"/>
      <c r="C12" s="88"/>
      <c r="D12" s="88"/>
      <c r="E12" s="88"/>
      <c r="F12" s="88"/>
      <c r="G12" s="88"/>
      <c r="H12" s="88"/>
      <c r="I12" s="89"/>
      <c r="J12" s="21"/>
    </row>
    <row r="13" spans="1:12" x14ac:dyDescent="0.2">
      <c r="A13" s="87" t="s">
        <v>92</v>
      </c>
      <c r="B13" s="88"/>
      <c r="C13" s="88"/>
      <c r="D13" s="88"/>
      <c r="E13" s="88"/>
      <c r="F13" s="88"/>
      <c r="G13" s="88"/>
      <c r="H13" s="88"/>
      <c r="I13" s="89"/>
      <c r="J13" s="21"/>
    </row>
    <row r="14" spans="1:12" x14ac:dyDescent="0.2">
      <c r="A14" s="87" t="s">
        <v>95</v>
      </c>
      <c r="B14" s="88"/>
      <c r="C14" s="88"/>
      <c r="D14" s="88"/>
      <c r="E14" s="88"/>
      <c r="F14" s="88"/>
      <c r="G14" s="88"/>
      <c r="H14" s="88"/>
      <c r="I14" s="89"/>
    </row>
    <row r="15" spans="1:12" ht="16" thickBot="1" x14ac:dyDescent="0.25">
      <c r="A15" s="39"/>
      <c r="B15" s="39"/>
      <c r="C15" s="39"/>
      <c r="D15" s="39"/>
      <c r="E15" s="39"/>
      <c r="F15" s="39"/>
      <c r="G15" s="39"/>
      <c r="H15" s="39"/>
      <c r="I15" s="39"/>
    </row>
    <row r="16" spans="1:12" ht="16" thickBot="1" x14ac:dyDescent="0.25">
      <c r="A16" s="96" t="s">
        <v>87</v>
      </c>
      <c r="B16" s="97"/>
      <c r="C16" s="97"/>
      <c r="D16" s="97"/>
      <c r="E16" s="97"/>
      <c r="F16" s="97"/>
      <c r="G16" s="97"/>
      <c r="H16" s="97"/>
      <c r="I16" s="98"/>
    </row>
    <row r="17" spans="1:12" ht="16" thickBot="1" x14ac:dyDescent="0.25">
      <c r="A17" s="92" t="s">
        <v>91</v>
      </c>
      <c r="B17" s="93"/>
      <c r="C17" s="93"/>
      <c r="D17" s="93"/>
      <c r="E17" s="93"/>
      <c r="F17" s="93"/>
      <c r="G17" s="93"/>
      <c r="H17" s="93"/>
      <c r="I17" s="94"/>
    </row>
    <row r="18" spans="1:12" ht="17" thickBot="1" x14ac:dyDescent="0.25">
      <c r="A18" s="58"/>
      <c r="B18" s="59" t="s">
        <v>7</v>
      </c>
      <c r="C18" s="59"/>
      <c r="D18" s="90" t="s">
        <v>8</v>
      </c>
      <c r="E18" s="90"/>
      <c r="F18" s="90" t="s">
        <v>9</v>
      </c>
      <c r="G18" s="90"/>
      <c r="H18" s="90" t="s">
        <v>10</v>
      </c>
      <c r="I18" s="91"/>
    </row>
    <row r="19" spans="1:12" ht="33" thickBot="1" x14ac:dyDescent="0.25">
      <c r="A19" s="55" t="s">
        <v>11</v>
      </c>
      <c r="B19" s="56" t="s">
        <v>12</v>
      </c>
      <c r="C19" s="56" t="s">
        <v>13</v>
      </c>
      <c r="D19" s="56" t="s">
        <v>14</v>
      </c>
      <c r="E19" s="56" t="s">
        <v>31</v>
      </c>
      <c r="F19" s="56" t="s">
        <v>14</v>
      </c>
      <c r="G19" s="56" t="s">
        <v>32</v>
      </c>
      <c r="H19" s="56" t="s">
        <v>14</v>
      </c>
      <c r="I19" s="57" t="s">
        <v>33</v>
      </c>
    </row>
    <row r="20" spans="1:12" ht="31" thickBot="1" x14ac:dyDescent="0.25">
      <c r="A20" s="46" t="s">
        <v>34</v>
      </c>
      <c r="B20" s="47" t="s">
        <v>74</v>
      </c>
      <c r="C20" s="48" t="s">
        <v>15</v>
      </c>
      <c r="D20" s="48">
        <v>1</v>
      </c>
      <c r="E20" s="49">
        <f>SUM(E21:E22)</f>
        <v>0</v>
      </c>
      <c r="F20" s="48">
        <v>1</v>
      </c>
      <c r="G20" s="49">
        <f>SUM(G21:G22)</f>
        <v>0</v>
      </c>
      <c r="H20" s="48">
        <v>1</v>
      </c>
      <c r="I20" s="50">
        <f>SUM(I21:I22)</f>
        <v>0</v>
      </c>
    </row>
    <row r="21" spans="1:12" x14ac:dyDescent="0.2">
      <c r="A21" s="42" t="s">
        <v>67</v>
      </c>
      <c r="B21" s="43" t="s">
        <v>66</v>
      </c>
      <c r="C21" s="44" t="s">
        <v>15</v>
      </c>
      <c r="D21" s="44">
        <v>1</v>
      </c>
      <c r="E21" s="45"/>
      <c r="F21" s="44">
        <v>1</v>
      </c>
      <c r="G21" s="45"/>
      <c r="H21" s="44">
        <v>1</v>
      </c>
      <c r="I21" s="45"/>
    </row>
    <row r="22" spans="1:12" ht="16" thickBot="1" x14ac:dyDescent="0.25">
      <c r="A22" s="51" t="s">
        <v>64</v>
      </c>
      <c r="B22" s="52" t="s">
        <v>65</v>
      </c>
      <c r="C22" s="53" t="s">
        <v>15</v>
      </c>
      <c r="D22" s="53">
        <v>1</v>
      </c>
      <c r="E22" s="54"/>
      <c r="F22" s="53">
        <v>1</v>
      </c>
      <c r="G22" s="54"/>
      <c r="H22" s="53">
        <v>1</v>
      </c>
      <c r="I22" s="54"/>
    </row>
    <row r="23" spans="1:12" s="22" customFormat="1" ht="16" thickBot="1" x14ac:dyDescent="0.25">
      <c r="A23" s="46" t="s">
        <v>35</v>
      </c>
      <c r="B23" s="47" t="s">
        <v>73</v>
      </c>
      <c r="C23" s="48" t="s">
        <v>15</v>
      </c>
      <c r="D23" s="48">
        <v>1</v>
      </c>
      <c r="E23" s="60">
        <f>E24+E25</f>
        <v>0</v>
      </c>
      <c r="F23" s="48">
        <v>1</v>
      </c>
      <c r="G23" s="49">
        <f>G24+G25</f>
        <v>0</v>
      </c>
      <c r="H23" s="48">
        <v>1</v>
      </c>
      <c r="I23" s="49">
        <f>I24+I25</f>
        <v>0</v>
      </c>
      <c r="L23"/>
    </row>
    <row r="24" spans="1:12" s="22" customFormat="1" x14ac:dyDescent="0.2">
      <c r="A24" s="42" t="s">
        <v>70</v>
      </c>
      <c r="B24" s="43" t="s">
        <v>69</v>
      </c>
      <c r="C24" s="44" t="s">
        <v>15</v>
      </c>
      <c r="D24" s="44">
        <v>1</v>
      </c>
      <c r="E24" s="45"/>
      <c r="F24" s="44">
        <v>1</v>
      </c>
      <c r="G24" s="45"/>
      <c r="H24" s="44">
        <v>1</v>
      </c>
      <c r="I24" s="45"/>
      <c r="L24"/>
    </row>
    <row r="25" spans="1:12" s="22" customFormat="1" ht="16" thickBot="1" x14ac:dyDescent="0.25">
      <c r="A25" s="51" t="s">
        <v>71</v>
      </c>
      <c r="B25" s="52" t="s">
        <v>68</v>
      </c>
      <c r="C25" s="53" t="s">
        <v>15</v>
      </c>
      <c r="D25" s="53">
        <v>1</v>
      </c>
      <c r="E25" s="54"/>
      <c r="F25" s="53">
        <v>1</v>
      </c>
      <c r="G25" s="54"/>
      <c r="H25" s="53">
        <v>1</v>
      </c>
      <c r="I25" s="54"/>
      <c r="L25"/>
    </row>
    <row r="26" spans="1:12" ht="16" thickBot="1" x14ac:dyDescent="0.25">
      <c r="A26" s="46" t="s">
        <v>36</v>
      </c>
      <c r="B26" s="47" t="s">
        <v>49</v>
      </c>
      <c r="C26" s="48" t="s">
        <v>15</v>
      </c>
      <c r="D26" s="48">
        <v>1</v>
      </c>
      <c r="E26" s="71"/>
      <c r="F26" s="48">
        <v>1</v>
      </c>
      <c r="G26" s="71"/>
      <c r="H26" s="48">
        <v>1</v>
      </c>
      <c r="I26" s="72"/>
    </row>
    <row r="27" spans="1:12" ht="16" thickBot="1" x14ac:dyDescent="0.25">
      <c r="A27" s="46" t="s">
        <v>37</v>
      </c>
      <c r="B27" s="47" t="s">
        <v>72</v>
      </c>
      <c r="C27" s="48" t="s">
        <v>15</v>
      </c>
      <c r="D27" s="48">
        <v>1</v>
      </c>
      <c r="E27" s="49">
        <f>E28+E29</f>
        <v>0</v>
      </c>
      <c r="F27" s="48">
        <v>1</v>
      </c>
      <c r="G27" s="49">
        <f>G28+G29</f>
        <v>0</v>
      </c>
      <c r="H27" s="48">
        <v>1</v>
      </c>
      <c r="I27" s="49">
        <f>I28+I29</f>
        <v>0</v>
      </c>
    </row>
    <row r="28" spans="1:12" x14ac:dyDescent="0.2">
      <c r="A28" s="42" t="s">
        <v>77</v>
      </c>
      <c r="B28" s="43" t="s">
        <v>76</v>
      </c>
      <c r="C28" s="44" t="s">
        <v>15</v>
      </c>
      <c r="D28" s="44">
        <v>1</v>
      </c>
      <c r="E28" s="45"/>
      <c r="F28" s="44">
        <v>1</v>
      </c>
      <c r="G28" s="45"/>
      <c r="H28" s="44">
        <v>1</v>
      </c>
      <c r="I28" s="45"/>
    </row>
    <row r="29" spans="1:12" ht="16" thickBot="1" x14ac:dyDescent="0.25">
      <c r="A29" s="51" t="s">
        <v>78</v>
      </c>
      <c r="B29" s="52" t="s">
        <v>75</v>
      </c>
      <c r="C29" s="53" t="s">
        <v>15</v>
      </c>
      <c r="D29" s="53">
        <v>1</v>
      </c>
      <c r="E29" s="54"/>
      <c r="F29" s="53">
        <v>1</v>
      </c>
      <c r="G29" s="54"/>
      <c r="H29" s="53">
        <v>1</v>
      </c>
      <c r="I29" s="54"/>
    </row>
    <row r="30" spans="1:12" ht="16" thickBot="1" x14ac:dyDescent="0.25">
      <c r="A30" s="46" t="s">
        <v>38</v>
      </c>
      <c r="B30" s="47" t="s">
        <v>79</v>
      </c>
      <c r="C30" s="48" t="s">
        <v>15</v>
      </c>
      <c r="D30" s="48">
        <v>1</v>
      </c>
      <c r="E30" s="49">
        <f>SUM(E31:E33)</f>
        <v>0</v>
      </c>
      <c r="F30" s="48">
        <v>1</v>
      </c>
      <c r="G30" s="49">
        <f>SUM(G31:G33)</f>
        <v>0</v>
      </c>
      <c r="H30" s="48">
        <v>1</v>
      </c>
      <c r="I30" s="49">
        <f>SUM(I31:I33)</f>
        <v>0</v>
      </c>
      <c r="L30" s="5"/>
    </row>
    <row r="31" spans="1:12" x14ac:dyDescent="0.2">
      <c r="A31" s="42" t="s">
        <v>81</v>
      </c>
      <c r="B31" s="43" t="s">
        <v>80</v>
      </c>
      <c r="C31" s="44" t="s">
        <v>15</v>
      </c>
      <c r="D31" s="44">
        <v>1</v>
      </c>
      <c r="E31" s="45"/>
      <c r="F31" s="44">
        <v>1</v>
      </c>
      <c r="G31" s="45"/>
      <c r="H31" s="44">
        <v>1</v>
      </c>
      <c r="I31" s="45"/>
      <c r="L31" s="5"/>
    </row>
    <row r="32" spans="1:12" x14ac:dyDescent="0.2">
      <c r="A32" s="6" t="s">
        <v>82</v>
      </c>
      <c r="B32" s="40" t="s">
        <v>84</v>
      </c>
      <c r="C32" s="7" t="s">
        <v>15</v>
      </c>
      <c r="D32" s="7">
        <v>1</v>
      </c>
      <c r="E32" s="8"/>
      <c r="F32" s="7">
        <v>1</v>
      </c>
      <c r="G32" s="8"/>
      <c r="H32" s="7">
        <v>1</v>
      </c>
      <c r="I32" s="8"/>
      <c r="L32" s="5"/>
    </row>
    <row r="33" spans="1:12" x14ac:dyDescent="0.2">
      <c r="A33" s="6" t="s">
        <v>83</v>
      </c>
      <c r="B33" s="40" t="s">
        <v>85</v>
      </c>
      <c r="C33" s="7" t="s">
        <v>15</v>
      </c>
      <c r="D33" s="7">
        <v>1</v>
      </c>
      <c r="E33" s="8"/>
      <c r="F33" s="7">
        <v>1</v>
      </c>
      <c r="G33" s="8"/>
      <c r="H33" s="7">
        <v>1</v>
      </c>
      <c r="I33" s="8"/>
      <c r="L33" s="5"/>
    </row>
    <row r="34" spans="1:12" s="22" customFormat="1" x14ac:dyDescent="0.2">
      <c r="A34" s="86" t="s">
        <v>89</v>
      </c>
      <c r="B34" s="86"/>
      <c r="C34" s="34"/>
      <c r="D34" s="34"/>
      <c r="E34" s="13">
        <f>E30+E27+E26+E23+E20</f>
        <v>0</v>
      </c>
      <c r="F34" s="34"/>
      <c r="G34" s="13">
        <f>G30+G27+G26+G23+G20</f>
        <v>0</v>
      </c>
      <c r="H34" s="34"/>
      <c r="I34" s="13">
        <f>I30+I27+I26+I23+I20</f>
        <v>0</v>
      </c>
      <c r="L34"/>
    </row>
    <row r="35" spans="1:12" s="22" customFormat="1" x14ac:dyDescent="0.2">
      <c r="A35" s="86" t="s">
        <v>93</v>
      </c>
      <c r="B35" s="86"/>
      <c r="C35" s="34"/>
      <c r="D35" s="34"/>
      <c r="E35" s="13">
        <f>E34/2000</f>
        <v>0</v>
      </c>
      <c r="F35" s="34"/>
      <c r="G35" s="13">
        <f>G34/2000</f>
        <v>0</v>
      </c>
      <c r="H35" s="34"/>
      <c r="I35" s="13">
        <f>I34/2000</f>
        <v>0</v>
      </c>
      <c r="L35"/>
    </row>
    <row r="36" spans="1:12" s="22" customFormat="1" x14ac:dyDescent="0.2">
      <c r="A36" s="99" t="s">
        <v>94</v>
      </c>
      <c r="B36" s="99"/>
      <c r="C36" s="99"/>
      <c r="D36" s="99"/>
      <c r="E36" s="99"/>
      <c r="F36" s="99"/>
      <c r="G36" s="99"/>
      <c r="H36" s="99"/>
      <c r="I36" s="99"/>
      <c r="L36"/>
    </row>
    <row r="37" spans="1:12" s="22" customFormat="1" x14ac:dyDescent="0.2">
      <c r="A37" s="100"/>
      <c r="B37" s="100"/>
      <c r="C37" s="100"/>
      <c r="D37" s="100"/>
      <c r="E37" s="100"/>
      <c r="F37" s="100"/>
      <c r="G37" s="100"/>
      <c r="H37" s="100"/>
      <c r="I37" s="100"/>
      <c r="L37"/>
    </row>
    <row r="38" spans="1:12" s="22" customFormat="1" x14ac:dyDescent="0.2">
      <c r="A38" s="99"/>
      <c r="B38" s="99"/>
      <c r="C38" s="99"/>
      <c r="D38" s="99"/>
      <c r="E38" s="99"/>
      <c r="F38" s="99"/>
      <c r="G38" s="99"/>
      <c r="H38" s="99"/>
      <c r="I38" s="99"/>
      <c r="L38"/>
    </row>
    <row r="39" spans="1:12" s="22" customFormat="1" x14ac:dyDescent="0.2">
      <c r="A39" s="100"/>
      <c r="B39" s="100"/>
      <c r="C39" s="100"/>
      <c r="D39" s="100"/>
      <c r="E39" s="100"/>
      <c r="F39" s="100"/>
      <c r="G39" s="100"/>
      <c r="H39" s="100"/>
      <c r="I39" s="100"/>
      <c r="L39"/>
    </row>
    <row r="40" spans="1:12" s="22" customFormat="1" x14ac:dyDescent="0.2">
      <c r="A40" s="86" t="s">
        <v>86</v>
      </c>
      <c r="B40" s="86"/>
      <c r="C40" s="86"/>
      <c r="D40" s="86"/>
      <c r="E40" s="86"/>
      <c r="F40" s="86"/>
      <c r="G40" s="86"/>
      <c r="H40" s="86"/>
      <c r="I40" s="86"/>
      <c r="L40"/>
    </row>
    <row r="41" spans="1:12" s="22" customFormat="1" ht="16" x14ac:dyDescent="0.2">
      <c r="A41" s="38"/>
      <c r="B41" s="38" t="s">
        <v>7</v>
      </c>
      <c r="C41" s="38"/>
      <c r="D41" s="95" t="s">
        <v>8</v>
      </c>
      <c r="E41" s="95"/>
      <c r="F41" s="95" t="s">
        <v>9</v>
      </c>
      <c r="G41" s="95"/>
      <c r="H41" s="95" t="s">
        <v>10</v>
      </c>
      <c r="I41" s="95"/>
      <c r="L41"/>
    </row>
    <row r="42" spans="1:12" s="22" customFormat="1" ht="33" thickBot="1" x14ac:dyDescent="0.25">
      <c r="A42" s="41" t="s">
        <v>11</v>
      </c>
      <c r="B42" s="41" t="s">
        <v>12</v>
      </c>
      <c r="C42" s="41" t="s">
        <v>13</v>
      </c>
      <c r="D42" s="41" t="s">
        <v>14</v>
      </c>
      <c r="E42" s="41" t="s">
        <v>31</v>
      </c>
      <c r="F42" s="41" t="s">
        <v>14</v>
      </c>
      <c r="G42" s="41" t="s">
        <v>32</v>
      </c>
      <c r="H42" s="41" t="s">
        <v>14</v>
      </c>
      <c r="I42" s="41" t="s">
        <v>33</v>
      </c>
      <c r="L42"/>
    </row>
    <row r="43" spans="1:12" s="61" customFormat="1" ht="16" thickBot="1" x14ac:dyDescent="0.25">
      <c r="A43" s="46" t="s">
        <v>39</v>
      </c>
      <c r="B43" s="69" t="s">
        <v>50</v>
      </c>
      <c r="C43" s="48" t="s">
        <v>15</v>
      </c>
      <c r="D43" s="48">
        <v>1</v>
      </c>
      <c r="E43" s="49">
        <f>SUM(E44:E45)</f>
        <v>0</v>
      </c>
      <c r="F43" s="48">
        <v>1</v>
      </c>
      <c r="G43" s="49">
        <f>SUM(G44:G45)</f>
        <v>0</v>
      </c>
      <c r="H43" s="65">
        <v>1</v>
      </c>
      <c r="I43" s="50">
        <f>SUM(I44:I45)</f>
        <v>0</v>
      </c>
      <c r="L43" s="62"/>
    </row>
    <row r="44" spans="1:12" s="22" customFormat="1" x14ac:dyDescent="0.2">
      <c r="A44" s="42" t="s">
        <v>53</v>
      </c>
      <c r="B44" s="63" t="s">
        <v>51</v>
      </c>
      <c r="C44" s="44" t="s">
        <v>15</v>
      </c>
      <c r="D44" s="44">
        <v>1</v>
      </c>
      <c r="E44" s="45"/>
      <c r="F44" s="44">
        <v>1</v>
      </c>
      <c r="G44" s="45"/>
      <c r="H44" s="64">
        <v>1</v>
      </c>
      <c r="I44" s="45"/>
      <c r="L44"/>
    </row>
    <row r="45" spans="1:12" s="22" customFormat="1" ht="16" thickBot="1" x14ac:dyDescent="0.25">
      <c r="A45" s="51" t="s">
        <v>54</v>
      </c>
      <c r="B45" s="66" t="s">
        <v>52</v>
      </c>
      <c r="C45" s="53" t="s">
        <v>15</v>
      </c>
      <c r="D45" s="53">
        <v>1</v>
      </c>
      <c r="E45" s="54"/>
      <c r="F45" s="53">
        <v>1</v>
      </c>
      <c r="G45" s="54"/>
      <c r="H45" s="67">
        <v>1</v>
      </c>
      <c r="I45" s="54"/>
      <c r="L45"/>
    </row>
    <row r="46" spans="1:12" s="22" customFormat="1" ht="16" thickBot="1" x14ac:dyDescent="0.25">
      <c r="A46" s="46" t="s">
        <v>40</v>
      </c>
      <c r="B46" s="69" t="s">
        <v>88</v>
      </c>
      <c r="C46" s="48" t="s">
        <v>15</v>
      </c>
      <c r="D46" s="48">
        <v>1</v>
      </c>
      <c r="E46" s="49">
        <f>SUM(E47:E55)</f>
        <v>0</v>
      </c>
      <c r="F46" s="48">
        <v>1</v>
      </c>
      <c r="G46" s="49">
        <f>SUM(G47:G55)</f>
        <v>0</v>
      </c>
      <c r="H46" s="65">
        <v>1</v>
      </c>
      <c r="I46" s="50">
        <f>SUM(I47:I55)</f>
        <v>0</v>
      </c>
      <c r="L46"/>
    </row>
    <row r="47" spans="1:12" s="22" customFormat="1" x14ac:dyDescent="0.2">
      <c r="A47" s="42" t="s">
        <v>55</v>
      </c>
      <c r="B47" s="63" t="s">
        <v>16</v>
      </c>
      <c r="C47" s="44" t="s">
        <v>15</v>
      </c>
      <c r="D47" s="68">
        <v>1</v>
      </c>
      <c r="E47" s="45"/>
      <c r="F47" s="68">
        <v>1</v>
      </c>
      <c r="G47" s="45"/>
      <c r="H47" s="68">
        <v>1</v>
      </c>
      <c r="I47" s="45"/>
      <c r="L47"/>
    </row>
    <row r="48" spans="1:12" s="22" customFormat="1" ht="38.25" customHeight="1" x14ac:dyDescent="0.2">
      <c r="A48" s="6" t="s">
        <v>56</v>
      </c>
      <c r="B48" s="9" t="s">
        <v>41</v>
      </c>
      <c r="C48" s="7" t="s">
        <v>15</v>
      </c>
      <c r="D48" s="17">
        <v>1</v>
      </c>
      <c r="E48" s="8"/>
      <c r="F48" s="17">
        <v>1</v>
      </c>
      <c r="G48" s="8"/>
      <c r="H48" s="17">
        <v>1</v>
      </c>
      <c r="I48" s="8"/>
      <c r="L48"/>
    </row>
    <row r="49" spans="1:12" s="22" customFormat="1" ht="60" x14ac:dyDescent="0.2">
      <c r="A49" s="6" t="s">
        <v>57</v>
      </c>
      <c r="B49" s="29" t="s">
        <v>42</v>
      </c>
      <c r="C49" s="7" t="s">
        <v>15</v>
      </c>
      <c r="D49" s="7">
        <v>1</v>
      </c>
      <c r="E49" s="8"/>
      <c r="F49" s="7">
        <v>1</v>
      </c>
      <c r="G49" s="8"/>
      <c r="H49" s="7">
        <v>1</v>
      </c>
      <c r="I49" s="8"/>
      <c r="L49"/>
    </row>
    <row r="50" spans="1:12" s="22" customFormat="1" ht="45" x14ac:dyDescent="0.2">
      <c r="A50" s="6" t="s">
        <v>58</v>
      </c>
      <c r="B50" s="16" t="s">
        <v>43</v>
      </c>
      <c r="C50" s="7" t="s">
        <v>15</v>
      </c>
      <c r="D50" s="17">
        <v>1</v>
      </c>
      <c r="E50" s="8"/>
      <c r="F50" s="17">
        <v>1</v>
      </c>
      <c r="G50" s="8"/>
      <c r="H50" s="17">
        <v>1</v>
      </c>
      <c r="I50" s="8"/>
      <c r="L50"/>
    </row>
    <row r="51" spans="1:12" s="22" customFormat="1" ht="30" x14ac:dyDescent="0.2">
      <c r="A51" s="6" t="s">
        <v>59</v>
      </c>
      <c r="B51" s="16" t="s">
        <v>44</v>
      </c>
      <c r="C51" s="7" t="s">
        <v>15</v>
      </c>
      <c r="D51" s="17">
        <v>1</v>
      </c>
      <c r="E51" s="8"/>
      <c r="F51" s="17">
        <v>1</v>
      </c>
      <c r="G51" s="8"/>
      <c r="H51" s="17">
        <v>1</v>
      </c>
      <c r="I51" s="8"/>
      <c r="L51"/>
    </row>
    <row r="52" spans="1:12" s="22" customFormat="1" ht="30" x14ac:dyDescent="0.2">
      <c r="A52" s="6" t="s">
        <v>60</v>
      </c>
      <c r="B52" s="16" t="s">
        <v>45</v>
      </c>
      <c r="C52" s="7" t="s">
        <v>15</v>
      </c>
      <c r="D52" s="7">
        <v>1</v>
      </c>
      <c r="E52" s="8"/>
      <c r="F52" s="7">
        <v>1</v>
      </c>
      <c r="G52" s="8"/>
      <c r="H52" s="7">
        <v>1</v>
      </c>
      <c r="I52" s="8"/>
      <c r="L52"/>
    </row>
    <row r="53" spans="1:12" s="22" customFormat="1" x14ac:dyDescent="0.2">
      <c r="A53" s="6" t="s">
        <v>61</v>
      </c>
      <c r="B53" s="16" t="s">
        <v>46</v>
      </c>
      <c r="C53" s="7" t="s">
        <v>15</v>
      </c>
      <c r="D53" s="7">
        <v>1</v>
      </c>
      <c r="E53" s="8"/>
      <c r="F53" s="7">
        <v>1</v>
      </c>
      <c r="G53" s="8"/>
      <c r="H53" s="7">
        <v>1</v>
      </c>
      <c r="I53" s="8"/>
      <c r="L53"/>
    </row>
    <row r="54" spans="1:12" s="22" customFormat="1" ht="30" x14ac:dyDescent="0.2">
      <c r="A54" s="6" t="s">
        <v>62</v>
      </c>
      <c r="B54" s="9" t="s">
        <v>47</v>
      </c>
      <c r="C54" s="7" t="s">
        <v>15</v>
      </c>
      <c r="D54" s="7">
        <v>1</v>
      </c>
      <c r="E54" s="8"/>
      <c r="F54" s="7">
        <v>1</v>
      </c>
      <c r="G54" s="8"/>
      <c r="H54" s="7">
        <v>1</v>
      </c>
      <c r="I54" s="8"/>
      <c r="J54" s="24"/>
      <c r="L54"/>
    </row>
    <row r="55" spans="1:12" s="22" customFormat="1" x14ac:dyDescent="0.2">
      <c r="A55" s="6" t="s">
        <v>63</v>
      </c>
      <c r="B55" s="35" t="s">
        <v>48</v>
      </c>
      <c r="C55" s="7" t="s">
        <v>15</v>
      </c>
      <c r="D55" s="7">
        <v>1</v>
      </c>
      <c r="E55" s="8"/>
      <c r="F55" s="7">
        <v>1</v>
      </c>
      <c r="G55" s="8"/>
      <c r="H55" s="7">
        <v>1</v>
      </c>
      <c r="I55" s="8"/>
      <c r="L55"/>
    </row>
    <row r="56" spans="1:12" s="22" customFormat="1" x14ac:dyDescent="0.2">
      <c r="A56" s="86" t="s">
        <v>17</v>
      </c>
      <c r="B56" s="86"/>
      <c r="C56" s="34"/>
      <c r="D56" s="34"/>
      <c r="E56" s="70">
        <f>E46+E43</f>
        <v>0</v>
      </c>
      <c r="F56" s="34"/>
      <c r="G56" s="70">
        <f>G46+G43</f>
        <v>0</v>
      </c>
      <c r="H56" s="34"/>
      <c r="I56" s="70">
        <f>I46+I43</f>
        <v>0</v>
      </c>
      <c r="L56"/>
    </row>
    <row r="57" spans="1:12" x14ac:dyDescent="0.2">
      <c r="A57" s="86" t="s">
        <v>18</v>
      </c>
      <c r="B57" s="86"/>
      <c r="C57" s="30"/>
      <c r="D57" s="14">
        <v>0</v>
      </c>
      <c r="E57" s="70">
        <f>+$D$57*E56</f>
        <v>0</v>
      </c>
      <c r="F57" s="30"/>
      <c r="G57" s="70">
        <f>+$D$57*G56</f>
        <v>0</v>
      </c>
      <c r="H57" s="30"/>
      <c r="I57" s="70">
        <f>+$D$57*I56</f>
        <v>0</v>
      </c>
    </row>
    <row r="58" spans="1:12" x14ac:dyDescent="0.2">
      <c r="A58" s="86" t="s">
        <v>19</v>
      </c>
      <c r="B58" s="86"/>
      <c r="C58" s="30"/>
      <c r="D58" s="14">
        <v>0</v>
      </c>
      <c r="E58" s="70">
        <f>+$D$58*E56</f>
        <v>0</v>
      </c>
      <c r="F58" s="30"/>
      <c r="G58" s="70">
        <f>+$D$58*G56</f>
        <v>0</v>
      </c>
      <c r="H58" s="30"/>
      <c r="I58" s="70">
        <f>+$D$58*I56</f>
        <v>0</v>
      </c>
    </row>
    <row r="59" spans="1:12" x14ac:dyDescent="0.2">
      <c r="A59" s="86" t="s">
        <v>20</v>
      </c>
      <c r="B59" s="86"/>
      <c r="C59" s="30"/>
      <c r="D59" s="14">
        <v>0</v>
      </c>
      <c r="E59" s="70">
        <f>+$D$59*E56</f>
        <v>0</v>
      </c>
      <c r="F59" s="30"/>
      <c r="G59" s="70">
        <f>+$D$59*G56</f>
        <v>0</v>
      </c>
      <c r="H59" s="30"/>
      <c r="I59" s="70">
        <f>+$D$59*I56</f>
        <v>0</v>
      </c>
    </row>
    <row r="60" spans="1:12" x14ac:dyDescent="0.2">
      <c r="A60" s="86" t="s">
        <v>21</v>
      </c>
      <c r="B60" s="86"/>
      <c r="C60" s="30"/>
      <c r="D60" s="30"/>
      <c r="E60" s="70">
        <f>0.19*E59</f>
        <v>0</v>
      </c>
      <c r="F60" s="30"/>
      <c r="G60" s="70">
        <f>0.19*G59</f>
        <v>0</v>
      </c>
      <c r="H60" s="30"/>
      <c r="I60" s="70">
        <f>0.19*I59</f>
        <v>0</v>
      </c>
    </row>
    <row r="61" spans="1:12" x14ac:dyDescent="0.2">
      <c r="A61" s="86" t="s">
        <v>96</v>
      </c>
      <c r="B61" s="86"/>
      <c r="C61" s="30"/>
      <c r="D61" s="30"/>
      <c r="E61" s="70">
        <f>+SUM(E56:E60)</f>
        <v>0</v>
      </c>
      <c r="F61" s="30"/>
      <c r="G61" s="70">
        <f>+SUM(G56:G60)</f>
        <v>0</v>
      </c>
      <c r="H61" s="30"/>
      <c r="I61" s="70">
        <f>+SUM(I56:I60)</f>
        <v>0</v>
      </c>
    </row>
    <row r="62" spans="1:12" x14ac:dyDescent="0.2">
      <c r="A62" s="32"/>
      <c r="B62" s="32"/>
      <c r="C62" s="31"/>
      <c r="D62" s="31"/>
      <c r="E62" s="33"/>
      <c r="F62" s="31"/>
      <c r="G62" s="33"/>
      <c r="H62" s="31"/>
      <c r="I62" s="33"/>
    </row>
    <row r="63" spans="1:12" ht="17" x14ac:dyDescent="0.2">
      <c r="A63" s="81" t="s">
        <v>90</v>
      </c>
      <c r="B63" s="81"/>
      <c r="C63" s="36"/>
      <c r="D63" s="36"/>
      <c r="E63" s="37">
        <f>+E34+(E61*2000)</f>
        <v>0</v>
      </c>
      <c r="F63" s="30"/>
      <c r="G63" s="37">
        <f>+G34+(G61*2000)</f>
        <v>0</v>
      </c>
      <c r="H63" s="30"/>
      <c r="I63" s="37">
        <f>+I34+(I61*2000)</f>
        <v>0</v>
      </c>
    </row>
    <row r="64" spans="1:12" x14ac:dyDescent="0.2">
      <c r="A64" s="82" t="s">
        <v>22</v>
      </c>
      <c r="B64" s="83"/>
      <c r="C64" s="83"/>
      <c r="D64" s="83"/>
      <c r="E64" s="15"/>
      <c r="F64" s="15"/>
      <c r="G64" s="15"/>
      <c r="H64" s="15"/>
      <c r="I64" s="27"/>
    </row>
    <row r="65" spans="1:12" x14ac:dyDescent="0.2">
      <c r="A65" s="82"/>
      <c r="B65" s="83"/>
      <c r="C65" s="83"/>
      <c r="D65" s="83"/>
      <c r="E65" s="15"/>
      <c r="F65" s="15"/>
      <c r="G65" s="15"/>
      <c r="H65" s="15"/>
      <c r="I65" s="27"/>
    </row>
    <row r="66" spans="1:12" x14ac:dyDescent="0.2">
      <c r="A66" s="84"/>
      <c r="B66" s="85"/>
      <c r="C66" s="85"/>
      <c r="D66" s="85"/>
      <c r="E66" s="15"/>
      <c r="F66" s="15"/>
      <c r="G66" s="15"/>
      <c r="H66" s="15"/>
      <c r="I66" s="27"/>
    </row>
    <row r="67" spans="1:12" x14ac:dyDescent="0.2">
      <c r="A67" s="73" t="s">
        <v>23</v>
      </c>
      <c r="B67" s="74"/>
      <c r="C67" s="10"/>
      <c r="D67" s="10"/>
      <c r="E67" s="10"/>
      <c r="F67" s="10"/>
      <c r="G67" s="10"/>
      <c r="H67" s="10"/>
      <c r="I67" s="26"/>
    </row>
    <row r="68" spans="1:12" x14ac:dyDescent="0.2">
      <c r="A68" s="73" t="s">
        <v>24</v>
      </c>
      <c r="B68" s="74"/>
      <c r="C68" s="10"/>
      <c r="D68" s="10"/>
      <c r="E68" s="10"/>
      <c r="F68" s="10"/>
      <c r="G68" s="10"/>
      <c r="H68" s="10"/>
      <c r="I68" s="26"/>
    </row>
    <row r="69" spans="1:12" x14ac:dyDescent="0.2">
      <c r="A69" s="73" t="s">
        <v>25</v>
      </c>
      <c r="B69" s="74"/>
      <c r="C69" s="10"/>
      <c r="D69" s="10"/>
      <c r="E69" s="10"/>
      <c r="F69" s="10"/>
      <c r="G69" s="10"/>
      <c r="H69" s="10"/>
      <c r="I69" s="26"/>
    </row>
    <row r="70" spans="1:12" x14ac:dyDescent="0.2">
      <c r="A70" s="73" t="s">
        <v>26</v>
      </c>
      <c r="B70" s="74"/>
      <c r="C70" s="10"/>
      <c r="D70" s="10"/>
      <c r="E70" s="10"/>
      <c r="F70" s="10"/>
      <c r="G70" s="10"/>
      <c r="H70" s="10"/>
      <c r="I70" s="26"/>
    </row>
    <row r="71" spans="1:12" s="22" customFormat="1" x14ac:dyDescent="0.2">
      <c r="A71" s="75" t="s">
        <v>27</v>
      </c>
      <c r="B71" s="76"/>
      <c r="C71" s="11"/>
      <c r="D71" s="11"/>
      <c r="E71" s="11"/>
      <c r="F71" s="11"/>
      <c r="G71" s="11"/>
      <c r="H71" s="11"/>
      <c r="I71" s="28"/>
      <c r="L71"/>
    </row>
    <row r="72" spans="1:12" s="22" customFormat="1" x14ac:dyDescent="0.2">
      <c r="A72" s="77"/>
      <c r="B72" s="77"/>
      <c r="C72" s="1"/>
      <c r="D72" s="1"/>
      <c r="E72" s="1"/>
      <c r="F72" s="1"/>
      <c r="G72" s="1"/>
      <c r="H72" s="1"/>
      <c r="I72" s="1"/>
      <c r="L72"/>
    </row>
  </sheetData>
  <mergeCells count="41">
    <mergeCell ref="B6:I6"/>
    <mergeCell ref="A1:I1"/>
    <mergeCell ref="A2:I2"/>
    <mergeCell ref="A3:I3"/>
    <mergeCell ref="A4:I4"/>
    <mergeCell ref="A5:I5"/>
    <mergeCell ref="B7:I7"/>
    <mergeCell ref="A9:I9"/>
    <mergeCell ref="A10:I10"/>
    <mergeCell ref="A11:I11"/>
    <mergeCell ref="A12:I12"/>
    <mergeCell ref="D41:E41"/>
    <mergeCell ref="F41:G41"/>
    <mergeCell ref="H41:I41"/>
    <mergeCell ref="A16:I16"/>
    <mergeCell ref="A40:I40"/>
    <mergeCell ref="A36:I37"/>
    <mergeCell ref="A38:I39"/>
    <mergeCell ref="A35:B35"/>
    <mergeCell ref="A13:I13"/>
    <mergeCell ref="A14:I14"/>
    <mergeCell ref="D18:E18"/>
    <mergeCell ref="F18:G18"/>
    <mergeCell ref="H18:I18"/>
    <mergeCell ref="A17:I17"/>
    <mergeCell ref="A70:B70"/>
    <mergeCell ref="A71:B71"/>
    <mergeCell ref="A72:B72"/>
    <mergeCell ref="A8:I8"/>
    <mergeCell ref="A63:B63"/>
    <mergeCell ref="A64:D66"/>
    <mergeCell ref="A67:B67"/>
    <mergeCell ref="A68:B68"/>
    <mergeCell ref="A69:B69"/>
    <mergeCell ref="A59:B59"/>
    <mergeCell ref="A60:B60"/>
    <mergeCell ref="A61:B61"/>
    <mergeCell ref="A56:B56"/>
    <mergeCell ref="A57:B57"/>
    <mergeCell ref="A58:B58"/>
    <mergeCell ref="A34:B34"/>
  </mergeCells>
  <phoneticPr fontId="9" type="noConversion"/>
  <pageMargins left="0.7" right="0.7" top="0.75" bottom="0.75" header="0.3" footer="0.3"/>
  <pageSetup paperSize="9" scale="4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f1a8e7-50c0-4a08-a12d-46053eef02ff">
      <Terms xmlns="http://schemas.microsoft.com/office/infopath/2007/PartnerControls"/>
    </lcf76f155ced4ddcb4097134ff3c332f>
    <TaxCatchAll xmlns="440ad6e9-74fc-41c0-90ce-2f3dee244990" xsi:nil="true"/>
    <_ip_UnifiedCompliancePolicyUIAction xmlns="http://schemas.microsoft.com/sharepoint/v3" xsi:nil="true"/>
    <_ip_UnifiedCompliancePolicyProperties xmlns="http://schemas.microsoft.com/sharepoint/v3" xsi:nil="true"/>
    <SharedWithUsers xmlns="440ad6e9-74fc-41c0-90ce-2f3dee244990">
      <UserInfo>
        <DisplayName>Diego Armando Cuervo Melo</DisplayName>
        <AccountId>91</AccountId>
        <AccountType/>
      </UserInfo>
      <UserInfo>
        <DisplayName>Manuel Ricardo Mejía Castillo</DisplayName>
        <AccountId>1010</AccountId>
        <AccountType/>
      </UserInfo>
      <UserInfo>
        <DisplayName>Juan Camilo Reina Erazo</DisplayName>
        <AccountId>18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623FAB269F4A458E842BC328B6791D" ma:contentTypeVersion="19" ma:contentTypeDescription="Crear nuevo documento." ma:contentTypeScope="" ma:versionID="89d3eb34ec5189cd5c3c9d72eb5f18c3">
  <xsd:schema xmlns:xsd="http://www.w3.org/2001/XMLSchema" xmlns:xs="http://www.w3.org/2001/XMLSchema" xmlns:p="http://schemas.microsoft.com/office/2006/metadata/properties" xmlns:ns1="http://schemas.microsoft.com/sharepoint/v3" xmlns:ns2="7af1a8e7-50c0-4a08-a12d-46053eef02ff" xmlns:ns3="440ad6e9-74fc-41c0-90ce-2f3dee244990" targetNamespace="http://schemas.microsoft.com/office/2006/metadata/properties" ma:root="true" ma:fieldsID="88ea71f0bc3df1c86f62f41bfc982030" ns1:_="" ns2:_="" ns3:_="">
    <xsd:import namespace="http://schemas.microsoft.com/sharepoint/v3"/>
    <xsd:import namespace="7af1a8e7-50c0-4a08-a12d-46053eef02ff"/>
    <xsd:import namespace="440ad6e9-74fc-41c0-90ce-2f3dee2449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1a8e7-50c0-4a08-a12d-46053eef02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feee06-36c4-4f57-8b48-abef818b09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ad6e9-74fc-41c0-90ce-2f3dee2449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f1338fc-98d7-4103-a9b0-c2e7b78af852}" ma:internalName="TaxCatchAll" ma:showField="CatchAllData" ma:web="440ad6e9-74fc-41c0-90ce-2f3dee2449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CEB4E2-0647-4AAB-ABEE-DA67292001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2B3B8F-CDD2-4C7D-9C11-BF5A58A18F35}">
  <ds:schemaRefs>
    <ds:schemaRef ds:uri="http://schemas.microsoft.com/office/2006/metadata/properties"/>
    <ds:schemaRef ds:uri="http://purl.org/dc/terms/"/>
    <ds:schemaRef ds:uri="http://purl.org/dc/dcmitype/"/>
    <ds:schemaRef ds:uri="440ad6e9-74fc-41c0-90ce-2f3dee244990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7af1a8e7-50c0-4a08-a12d-46053eef02f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266906D-D57C-460E-9AE8-FBD0579E06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af1a8e7-50c0-4a08-a12d-46053eef02ff"/>
    <ds:schemaRef ds:uri="440ad6e9-74fc-41c0-90ce-2f3dee2449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Oferta Económica</vt:lpstr>
      <vt:lpstr>'Oferta Económica'!Print_Area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Carlos Alberto Franco Villa</cp:lastModifiedBy>
  <cp:revision/>
  <dcterms:created xsi:type="dcterms:W3CDTF">2023-06-01T19:51:14Z</dcterms:created>
  <dcterms:modified xsi:type="dcterms:W3CDTF">2023-10-10T23:46:36Z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0x010100D1623FAB269F4A458E842BC328B6791D</vt:lpwstr>
  </property>
  <property fmtid="{D5CDD505-2E9C-101B-9397-08002B2CF9AE}" pid="3" name="MediaServiceImageTags">
    <vt:lpwstr/>
  </property>
</Properties>
</file>